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fm/Documents/stuko/eignungspruefungen/formulare/"/>
    </mc:Choice>
  </mc:AlternateContent>
  <xr:revisionPtr revIDLastSave="0" documentId="13_ncr:1_{F83C68C1-BB83-8045-BF1D-FF68A0C52345}" xr6:coauthVersionLast="47" xr6:coauthVersionMax="47" xr10:uidLastSave="{00000000-0000-0000-0000-000000000000}"/>
  <bookViews>
    <workbookView xWindow="860" yWindow="760" windowWidth="28980" windowHeight="17440" xr2:uid="{00000000-000D-0000-FFFF-FFFF00000000}"/>
  </bookViews>
  <sheets>
    <sheet name="Module assessment" sheetId="1" r:id="rId1"/>
    <sheet name="Grade conversion"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5" i="1" l="1"/>
  <c r="J22"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27" i="1"/>
  <c r="E4" i="1" l="1"/>
  <c r="G5" i="1"/>
  <c r="G6" i="1" l="1"/>
  <c r="G4" i="1" l="1"/>
</calcChain>
</file>

<file path=xl/sharedStrings.xml><?xml version="1.0" encoding="utf-8"?>
<sst xmlns="http://schemas.openxmlformats.org/spreadsheetml/2006/main" count="103" uniqueCount="96">
  <si>
    <t>Last Name</t>
  </si>
  <si>
    <t>First Name</t>
  </si>
  <si>
    <t>Sum</t>
  </si>
  <si>
    <t>Meaning</t>
  </si>
  <si>
    <t>Comment</t>
  </si>
  <si>
    <t>very good</t>
  </si>
  <si>
    <t>good</t>
  </si>
  <si>
    <t>an outstanding achievement</t>
  </si>
  <si>
    <t>an achievement that exceeds the average requirements considerably</t>
  </si>
  <si>
    <t>satisfactory</t>
  </si>
  <si>
    <t>an achievement that fulfills the requirements despite flaws</t>
  </si>
  <si>
    <t>an achievement that fulfills average requirements</t>
  </si>
  <si>
    <t>sufficient</t>
  </si>
  <si>
    <t>an achievement that does not fulfill requirements due to major flaws</t>
  </si>
  <si>
    <t>failed</t>
  </si>
  <si>
    <t>Key</t>
  </si>
  <si>
    <t>Value</t>
  </si>
  <si>
    <t>Email</t>
  </si>
  <si>
    <t xml:space="preserve">Grade_MAX: </t>
  </si>
  <si>
    <t>Maximum achievable grade at your university</t>
  </si>
  <si>
    <t xml:space="preserve">Grade_MIN: </t>
  </si>
  <si>
    <t>Minimum passing grade at your university</t>
  </si>
  <si>
    <t xml:space="preserve">Grade_original: </t>
  </si>
  <si>
    <t>Automatically generated fields</t>
  </si>
  <si>
    <t>Module name</t>
  </si>
  <si>
    <t>Module ID or code (e.g. from the course catalogue)</t>
  </si>
  <si>
    <t>computer science fundamentals</t>
  </si>
  <si>
    <t>other</t>
  </si>
  <si>
    <t>valid module classifications:</t>
  </si>
  <si>
    <t>Module classification</t>
  </si>
  <si>
    <t>A</t>
  </si>
  <si>
    <t>B</t>
  </si>
  <si>
    <t>C</t>
  </si>
  <si>
    <t>D</t>
  </si>
  <si>
    <t>F</t>
  </si>
  <si>
    <t>US Letter Grade</t>
  </si>
  <si>
    <t>A-</t>
  </si>
  <si>
    <t>B+</t>
  </si>
  <si>
    <t>B-</t>
  </si>
  <si>
    <t>C+</t>
  </si>
  <si>
    <t>C-</t>
  </si>
  <si>
    <t>D+</t>
  </si>
  <si>
    <t>German Grade</t>
  </si>
  <si>
    <t xml:space="preserve">The german grade can be calculated using the extended Bavarian formula: </t>
  </si>
  <si>
    <t>Your grade in the German system</t>
  </si>
  <si>
    <t>Your original grade from your university</t>
  </si>
  <si>
    <t xml:space="preserve">Grade_German: </t>
  </si>
  <si>
    <t>other (please enter manually)</t>
  </si>
  <si>
    <t>typical standard periods of study for Bachelor programmes (in years) :</t>
  </si>
  <si>
    <t>yes</t>
  </si>
  <si>
    <t>no</t>
  </si>
  <si>
    <t>Grade (from German conversion)</t>
  </si>
  <si>
    <t>Have you previously applied / ECTS system used:</t>
  </si>
  <si>
    <t xml:space="preserve">Standard period of study of your Bachelor programme (in years) </t>
  </si>
  <si>
    <t xml:space="preserve">Standard period of study of your Bachelor programme (in semesters) </t>
  </si>
  <si>
    <t>Your actual Bachelor study period (in semesters, can be longer than the standard period of study)</t>
  </si>
  <si>
    <t>Amount of credit points (or credit hours) that were required to complete your Bachelor's degree or that you were awarded in your Bachelor study period</t>
  </si>
  <si>
    <t>If so, please also submit the admission letter you received in your last application</t>
  </si>
  <si>
    <t>Amount of credit points awarded for the thesis module</t>
  </si>
  <si>
    <t xml:space="preserve">Name of the module the thesis was written in </t>
  </si>
  <si>
    <t>The module must also be listed in the table below</t>
  </si>
  <si>
    <t>Date of your Bachelor's degree completion and graduation</t>
  </si>
  <si>
    <t>Title of your Bachelor's thesis or an equivalent research paper</t>
  </si>
  <si>
    <t>Nationality</t>
  </si>
  <si>
    <t>Original Numeric Grade</t>
  </si>
  <si>
    <t>E.g., the Computer Science bachelor at the University of Würzburg consists of 180 credit points</t>
  </si>
  <si>
    <t>Credit points or hours as stated on your transcript of records</t>
  </si>
  <si>
    <t>ECTS credit point conversion</t>
  </si>
  <si>
    <t>Filled automatically based on your required credit points  and study period. If your Bachelor already used ECTS credits, the values in this column should be identical to the previous column.</t>
  </si>
  <si>
    <t>Use the dropdown menu to self-assign the module classification for each module.</t>
  </si>
  <si>
    <t xml:space="preserve"> </t>
  </si>
  <si>
    <t>Link to your Bachelor programme's course catalogue and module description</t>
  </si>
  <si>
    <r>
      <rPr>
        <b/>
        <i/>
        <sz val="10"/>
        <color rgb="FF0A0101"/>
        <rFont val="Helvetica"/>
        <family val="2"/>
      </rPr>
      <t>Please attach your thesis to your email application.</t>
    </r>
    <r>
      <rPr>
        <i/>
        <sz val="10"/>
        <color rgb="FF0A0101"/>
        <rFont val="Helvetica"/>
        <family val="2"/>
      </rPr>
      <t xml:space="preserve"> If your thesis has not been completed yet, please enter the date you have started working on your thesis.</t>
    </r>
  </si>
  <si>
    <t>Convert CGPA to German grade:</t>
  </si>
  <si>
    <t>Worst passing numeric course grade or GPA in your Bachelor programme (e.g. '4' or '1')</t>
  </si>
  <si>
    <t>E.g. Bachelor of Science in Computer Science</t>
  </si>
  <si>
    <t>Name and field of your Bachelor's degree as stated on your degree certificate</t>
  </si>
  <si>
    <t>Name and country of university of your Bachelor's degree</t>
  </si>
  <si>
    <t>Converted German grade from original grade (filled automatically)</t>
  </si>
  <si>
    <t>All required documents must be uploaded through WueStudy</t>
  </si>
  <si>
    <t>Have you applied to this programme in previous semesters?</t>
  </si>
  <si>
    <t>Best achievable numeric grade or GPA in your Bachelor studies (e.g. '4' or '10')</t>
  </si>
  <si>
    <t>Final or current overall numeric grade or CGPA of your Bachelor's degree in your original grading system</t>
  </si>
  <si>
    <t>Total ECTS Credits</t>
  </si>
  <si>
    <r>
      <rPr>
        <b/>
        <sz val="12"/>
        <color theme="1"/>
        <rFont val="Calibri"/>
        <family val="2"/>
        <scheme val="minor"/>
      </rPr>
      <t xml:space="preserve">Please enter </t>
    </r>
    <r>
      <rPr>
        <b/>
        <u/>
        <sz val="12"/>
        <color theme="1"/>
        <rFont val="Calibri (Body)"/>
      </rPr>
      <t>all passed modules</t>
    </r>
    <r>
      <rPr>
        <b/>
        <sz val="12"/>
        <color theme="1"/>
        <rFont val="Calibri"/>
        <family val="2"/>
        <scheme val="minor"/>
      </rPr>
      <t xml:space="preserve"> from your previous study programme as listed on your transcript of records here. Use the order from your transcript of records.</t>
    </r>
    <r>
      <rPr>
        <sz val="12"/>
        <color theme="1"/>
        <rFont val="Calibri"/>
        <family val="2"/>
        <scheme val="minor"/>
      </rPr>
      <t xml:space="preserve"> </t>
    </r>
  </si>
  <si>
    <t>WueStudy application number</t>
  </si>
  <si>
    <t>VPD application number (if required)</t>
  </si>
  <si>
    <t>Only required by applicants with a Bachelor's degree from outside the European Economic Area</t>
  </si>
  <si>
    <t>Please enter information about your Bachelor's degree here. Please fill out all fields that are applicable to you.</t>
  </si>
  <si>
    <t>University of Würzburg Master's in Artificial Intelligence &amp; Extended Reality application</t>
  </si>
  <si>
    <t>mathematics fundamentals</t>
  </si>
  <si>
    <t>artificial intelligence fundamentals</t>
  </si>
  <si>
    <t>human computer interaction fundamentals</t>
  </si>
  <si>
    <t>Sum Computer Science, Math, AI, HCI</t>
  </si>
  <si>
    <t>Sum Math, AI, HCI</t>
  </si>
  <si>
    <t>Please visit https://www.informatik.uni-wuerzburg.de/en/studies/degree-programmes/master-artificial-intelligence-extended-reality/application/for instructions on how to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</si>
</sst>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0"/>
      <color rgb="FF0A0101"/>
      <name val="Helvetica"/>
      <family val="2"/>
    </font>
    <font>
      <u/>
      <sz val="11"/>
      <color theme="10"/>
      <name val="Calibri"/>
      <family val="2"/>
      <scheme val="minor"/>
    </font>
    <font>
      <i/>
      <sz val="11"/>
      <color theme="1"/>
      <name val="Calibri"/>
      <family val="2"/>
      <scheme val="minor"/>
    </font>
    <font>
      <b/>
      <sz val="16"/>
      <color rgb="FF305496"/>
      <name val="Calibri (Textkörper)"/>
    </font>
    <font>
      <b/>
      <sz val="12"/>
      <color rgb="FF305496"/>
      <name val="Calibri (Textkörper)"/>
    </font>
    <font>
      <sz val="11"/>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b/>
      <u/>
      <sz val="12"/>
      <color theme="1"/>
      <name val="Calibri (Body)"/>
    </font>
    <font>
      <i/>
      <sz val="12"/>
      <color theme="1"/>
      <name val="Calibri"/>
      <family val="2"/>
      <scheme val="minor"/>
    </font>
    <font>
      <i/>
      <sz val="10"/>
      <color rgb="FF0A0101"/>
      <name val="Helvetica"/>
      <family val="2"/>
    </font>
    <font>
      <b/>
      <sz val="18"/>
      <color theme="1"/>
      <name val="Calibri"/>
      <family val="2"/>
      <scheme val="minor"/>
    </font>
    <font>
      <sz val="8"/>
      <name val="Calibri"/>
      <family val="2"/>
      <scheme val="minor"/>
    </font>
    <font>
      <b/>
      <i/>
      <sz val="10"/>
      <color rgb="FF0A0101"/>
      <name val="Helvetica"/>
      <family val="2"/>
    </font>
    <font>
      <sz val="10"/>
      <color rgb="FF0A0101"/>
      <name val="Helvetica"/>
      <family val="2"/>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5" fillId="0" borderId="0" applyNumberFormat="0" applyFill="0" applyBorder="0" applyAlignment="0" applyProtection="0"/>
    <xf numFmtId="43" fontId="19" fillId="0" borderId="0" applyFont="0" applyFill="0" applyBorder="0" applyAlignment="0" applyProtection="0"/>
  </cellStyleXfs>
  <cellXfs count="56">
    <xf numFmtId="0" fontId="0" fillId="0" borderId="0" xfId="0"/>
    <xf numFmtId="164" fontId="0" fillId="0" borderId="0" xfId="0" applyNumberFormat="1"/>
    <xf numFmtId="164" fontId="13" fillId="0" borderId="0" xfId="0" applyNumberFormat="1" applyFont="1"/>
    <xf numFmtId="0" fontId="13" fillId="0" borderId="0" xfId="0" applyFont="1"/>
    <xf numFmtId="0" fontId="14" fillId="0" borderId="0" xfId="0" applyFont="1"/>
    <xf numFmtId="0" fontId="17" fillId="0" borderId="0" xfId="0" applyFont="1"/>
    <xf numFmtId="0" fontId="18" fillId="0" borderId="0" xfId="0" applyFont="1"/>
    <xf numFmtId="0" fontId="16" fillId="0" borderId="1" xfId="0" applyFont="1" applyBorder="1"/>
    <xf numFmtId="0" fontId="16" fillId="0" borderId="2" xfId="0" applyFont="1" applyBorder="1"/>
    <xf numFmtId="0" fontId="16" fillId="0" borderId="0" xfId="0" applyFont="1" applyAlignment="1">
      <alignment wrapText="1"/>
    </xf>
    <xf numFmtId="164" fontId="12" fillId="0" borderId="0" xfId="0" applyNumberFormat="1" applyFont="1"/>
    <xf numFmtId="0" fontId="11" fillId="0" borderId="0" xfId="0" applyFont="1" applyAlignment="1">
      <alignment wrapText="1"/>
    </xf>
    <xf numFmtId="0" fontId="11" fillId="0" borderId="0" xfId="0" applyFont="1"/>
    <xf numFmtId="0" fontId="11" fillId="0" borderId="0" xfId="0" applyFont="1" applyProtection="1">
      <protection locked="0"/>
    </xf>
    <xf numFmtId="0" fontId="21" fillId="0" borderId="0" xfId="1" applyFont="1" applyProtection="1">
      <protection locked="0"/>
    </xf>
    <xf numFmtId="0" fontId="22" fillId="0" borderId="0" xfId="1" applyFont="1" applyProtection="1">
      <protection locked="0"/>
    </xf>
    <xf numFmtId="2" fontId="22" fillId="0" borderId="0" xfId="1" applyNumberFormat="1" applyFont="1" applyProtection="1">
      <protection locked="0"/>
    </xf>
    <xf numFmtId="0" fontId="11" fillId="0" borderId="0" xfId="0" applyFont="1" applyAlignment="1">
      <alignment horizontal="center"/>
    </xf>
    <xf numFmtId="0" fontId="22" fillId="0" borderId="0" xfId="2" applyNumberFormat="1" applyFont="1" applyProtection="1">
      <protection locked="0"/>
    </xf>
    <xf numFmtId="164" fontId="11" fillId="0" borderId="0" xfId="0" applyNumberFormat="1" applyFont="1" applyProtection="1">
      <protection locked="0"/>
    </xf>
    <xf numFmtId="0" fontId="25" fillId="0" borderId="0" xfId="0" applyFont="1" applyAlignment="1">
      <alignment wrapText="1"/>
    </xf>
    <xf numFmtId="0" fontId="10" fillId="0" borderId="0" xfId="0" applyFont="1" applyAlignment="1">
      <alignment wrapText="1"/>
    </xf>
    <xf numFmtId="0" fontId="0" fillId="0" borderId="2" xfId="0" applyBorder="1"/>
    <xf numFmtId="0" fontId="0" fillId="0" borderId="3" xfId="0" applyBorder="1"/>
    <xf numFmtId="0" fontId="22" fillId="0" borderId="0" xfId="1" applyFont="1" applyAlignment="1" applyProtection="1">
      <alignment horizontal="right"/>
      <protection locked="0"/>
    </xf>
    <xf numFmtId="164" fontId="10" fillId="0" borderId="0" xfId="0" applyNumberFormat="1" applyFont="1" applyProtection="1">
      <protection locked="0"/>
    </xf>
    <xf numFmtId="0" fontId="10" fillId="0" borderId="0" xfId="0" applyFont="1" applyAlignment="1">
      <alignment horizontal="center"/>
    </xf>
    <xf numFmtId="0" fontId="11" fillId="0" borderId="0" xfId="0" applyFont="1" applyAlignment="1" applyProtection="1">
      <alignment wrapText="1"/>
      <protection locked="0"/>
    </xf>
    <xf numFmtId="0" fontId="9" fillId="0" borderId="0" xfId="0" applyFont="1" applyProtection="1">
      <protection locked="0"/>
    </xf>
    <xf numFmtId="164" fontId="9" fillId="0" borderId="0" xfId="0" applyNumberFormat="1" applyFont="1" applyProtection="1">
      <protection locked="0"/>
    </xf>
    <xf numFmtId="0" fontId="0" fillId="0" borderId="1" xfId="0" applyBorder="1" applyAlignment="1">
      <alignment wrapText="1"/>
    </xf>
    <xf numFmtId="0" fontId="8" fillId="0" borderId="0" xfId="0" applyFont="1" applyAlignment="1">
      <alignment wrapText="1"/>
    </xf>
    <xf numFmtId="0" fontId="8" fillId="0" borderId="0" xfId="0" applyFont="1" applyProtection="1">
      <protection locked="0"/>
    </xf>
    <xf numFmtId="2" fontId="22" fillId="0" borderId="0" xfId="2" applyNumberFormat="1" applyFont="1" applyProtection="1">
      <protection locked="0"/>
    </xf>
    <xf numFmtId="0" fontId="0" fillId="0" borderId="4" xfId="0" applyBorder="1"/>
    <xf numFmtId="0" fontId="0" fillId="0" borderId="5" xfId="0" applyBorder="1"/>
    <xf numFmtId="0" fontId="0" fillId="0" borderId="6" xfId="0" applyBorder="1"/>
    <xf numFmtId="0" fontId="25" fillId="0" borderId="0" xfId="0" applyFont="1"/>
    <xf numFmtId="0" fontId="8" fillId="0" borderId="0" xfId="0" applyFont="1" applyAlignment="1" applyProtection="1">
      <alignment wrapText="1"/>
      <protection locked="0"/>
    </xf>
    <xf numFmtId="0" fontId="22" fillId="0" borderId="0" xfId="1" applyFont="1" applyAlignment="1" applyProtection="1">
      <alignment wrapText="1"/>
      <protection locked="0"/>
    </xf>
    <xf numFmtId="0" fontId="8" fillId="0" borderId="0" xfId="0" applyFont="1"/>
    <xf numFmtId="0" fontId="24" fillId="0" borderId="0" xfId="0" applyFont="1" applyAlignment="1">
      <alignment wrapText="1"/>
    </xf>
    <xf numFmtId="0" fontId="7" fillId="0" borderId="0" xfId="0" applyFont="1" applyProtection="1">
      <protection locked="0"/>
    </xf>
    <xf numFmtId="0" fontId="6" fillId="0" borderId="0" xfId="0" applyFont="1" applyAlignment="1">
      <alignment wrapText="1"/>
    </xf>
    <xf numFmtId="0" fontId="0" fillId="0" borderId="1" xfId="0" applyBorder="1"/>
    <xf numFmtId="0" fontId="5" fillId="0" borderId="0" xfId="0" applyFont="1" applyAlignment="1">
      <alignment wrapText="1"/>
    </xf>
    <xf numFmtId="0" fontId="29" fillId="0" borderId="0" xfId="0" applyFont="1"/>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2" fillId="0" borderId="0" xfId="0" applyFont="1" applyAlignment="1">
      <alignment wrapText="1"/>
    </xf>
    <xf numFmtId="0" fontId="24" fillId="0" borderId="0" xfId="0" applyFont="1" applyAlignment="1">
      <alignment horizontal="center" wrapText="1"/>
    </xf>
    <xf numFmtId="0" fontId="11" fillId="0" borderId="0" xfId="0" applyFont="1" applyAlignment="1">
      <alignment horizontal="center" wrapText="1"/>
    </xf>
    <xf numFmtId="0" fontId="3" fillId="0" borderId="0" xfId="0" applyFont="1" applyAlignment="1">
      <alignment horizontal="center" wrapText="1"/>
    </xf>
    <xf numFmtId="0" fontId="26" fillId="0" borderId="0" xfId="0" applyFont="1" applyAlignment="1">
      <alignment horizontal="center" wrapText="1"/>
    </xf>
    <xf numFmtId="0" fontId="15" fillId="0" borderId="0" xfId="1" applyAlignment="1">
      <alignment wrapText="1"/>
    </xf>
  </cellXfs>
  <cellStyles count="3">
    <cellStyle name="Comma" xfId="2" builtinId="3"/>
    <cellStyle name="Hyperlink" xfId="1" builtinId="8"/>
    <cellStyle name="Normal" xfId="0" builtinId="0"/>
  </cellStyles>
  <dxfs count="38">
    <dxf>
      <font>
        <b/>
        <i val="0"/>
        <color rgb="FFFF0000"/>
      </font>
      <fill>
        <patternFill>
          <bgColor rgb="FFFFFF00"/>
        </patternFill>
      </fill>
    </dxf>
    <dxf>
      <font>
        <b/>
        <i val="0"/>
        <color rgb="FFFF0000"/>
      </font>
      <fill>
        <patternFill>
          <bgColor rgb="FFFFFF00"/>
        </patternFill>
      </fill>
    </dxf>
    <dxf>
      <font>
        <color auto="1"/>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auto="1"/>
      </font>
      <fill>
        <patternFill>
          <bgColor theme="5"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auto="1"/>
      </font>
      <fill>
        <patternFill>
          <bgColor theme="5" tint="0.79998168889431442"/>
        </patternFill>
      </fill>
    </dxf>
    <dxf>
      <font>
        <b/>
        <i val="0"/>
        <color rgb="FFFF0000"/>
      </font>
      <fill>
        <patternFill>
          <bgColor rgb="FFFFFF00"/>
        </patternFill>
      </fill>
    </dxf>
    <dxf>
      <font>
        <strike val="0"/>
        <outline val="0"/>
        <shadow val="0"/>
        <u val="none"/>
        <vertAlign val="baseline"/>
        <sz val="12"/>
        <color theme="1"/>
        <name val="Calibri"/>
        <family val="2"/>
        <scheme val="minor"/>
      </font>
      <protection locked="1" hidden="0"/>
    </dxf>
    <dxf>
      <font>
        <strike val="0"/>
        <outline val="0"/>
        <shadow val="0"/>
        <u val="none"/>
        <vertAlign val="baseline"/>
        <sz val="12"/>
        <color theme="1"/>
        <name val="Calibri"/>
        <family val="2"/>
        <scheme val="minor"/>
      </font>
      <protection locked="1" hidden="0"/>
    </dxf>
    <dxf>
      <font>
        <b val="0"/>
        <i val="0"/>
        <strike val="0"/>
        <condense val="0"/>
        <extend val="0"/>
        <outline val="0"/>
        <shadow val="0"/>
        <u val="none"/>
        <vertAlign val="baseline"/>
        <sz val="12"/>
        <color theme="1"/>
        <name val="Calibri"/>
        <family val="2"/>
        <scheme val="minor"/>
      </font>
      <numFmt numFmtId="164" formatCode="0.0"/>
    </dxf>
    <dxf>
      <font>
        <strike val="0"/>
        <outline val="0"/>
        <shadow val="0"/>
        <u val="none"/>
        <vertAlign val="baseline"/>
        <sz val="12"/>
        <color theme="1"/>
        <name val="Calibri"/>
        <family val="2"/>
        <scheme val="minor"/>
      </font>
      <numFmt numFmtId="164" formatCode="0.0"/>
      <protection locked="1" hidden="0"/>
    </dxf>
    <dxf>
      <font>
        <strike val="0"/>
        <outline val="0"/>
        <shadow val="0"/>
        <u val="none"/>
        <vertAlign val="baseline"/>
        <sz val="12"/>
        <color theme="1"/>
        <name val="Calibri"/>
        <family val="2"/>
        <scheme val="minor"/>
      </font>
      <protection locked="1" hidden="0"/>
    </dxf>
    <dxf>
      <font>
        <strike val="0"/>
        <outline val="0"/>
        <shadow val="0"/>
        <u val="none"/>
        <vertAlign val="baseline"/>
        <sz val="12"/>
        <color theme="1"/>
        <name val="Calibri"/>
        <family val="2"/>
        <scheme val="minor"/>
      </font>
      <protection locked="1" hidden="0"/>
    </dxf>
    <dxf>
      <font>
        <strike val="0"/>
        <outline val="0"/>
        <shadow val="0"/>
        <u val="none"/>
        <vertAlign val="baseline"/>
        <sz val="12"/>
        <color theme="1"/>
        <name val="Calibri"/>
        <family val="2"/>
        <scheme val="minor"/>
      </font>
      <numFmt numFmtId="0" formatCode="General"/>
      <alignment horizontal="center" vertical="bottom" textRotation="0" wrapText="0" indent="0" justifyLastLine="0" shrinkToFit="0" readingOrder="0"/>
      <protection locked="1" hidden="0"/>
    </dxf>
    <dxf>
      <font>
        <strike val="0"/>
        <outline val="0"/>
        <shadow val="0"/>
        <u val="none"/>
        <vertAlign val="baseline"/>
        <sz val="12"/>
        <color theme="1"/>
        <name val="Calibri"/>
        <family val="2"/>
        <scheme val="minor"/>
      </font>
      <numFmt numFmtId="0" formatCode="General"/>
      <alignment horizontal="center" vertical="bottom" textRotation="0" wrapText="0" indent="0" justifyLastLine="0" shrinkToFit="0" readingOrder="0"/>
      <protection locked="1" hidden="0"/>
    </dxf>
    <dxf>
      <font>
        <strike val="0"/>
        <outline val="0"/>
        <shadow val="0"/>
        <u val="none"/>
        <vertAlign val="baseline"/>
        <sz val="12"/>
        <color theme="1"/>
        <name val="Calibri"/>
        <family val="2"/>
        <scheme val="minor"/>
      </font>
      <numFmt numFmtId="0" formatCode="General"/>
      <protection locked="1" hidden="0"/>
    </dxf>
    <dxf>
      <font>
        <strike val="0"/>
        <outline val="0"/>
        <shadow val="0"/>
        <u val="none"/>
        <vertAlign val="baseline"/>
        <sz val="12"/>
        <color theme="1"/>
        <name val="Calibri"/>
        <family val="2"/>
        <scheme val="minor"/>
      </font>
      <alignment horizontal="general" vertical="bottom" textRotation="0" wrapText="1" indent="0" justifyLastLine="0" shrinkToFit="0" readingOrder="0"/>
      <protection locked="1" hidden="0"/>
    </dxf>
    <dxf>
      <font>
        <strike val="0"/>
        <outline val="0"/>
        <shadow val="0"/>
        <u val="none"/>
        <vertAlign val="baseline"/>
        <sz val="12"/>
        <color theme="1"/>
        <name val="Calibri"/>
        <family val="2"/>
        <scheme val="minor"/>
      </font>
      <protection locked="1" hidden="0"/>
    </dxf>
    <dxf>
      <font>
        <strike val="0"/>
        <outline val="0"/>
        <shadow val="0"/>
        <u val="none"/>
        <vertAlign val="baseline"/>
        <sz val="12"/>
        <color theme="1"/>
        <name val="Calibri"/>
        <family val="2"/>
        <scheme val="minor"/>
      </font>
      <protection locked="1" hidden="0"/>
    </dxf>
    <dxf>
      <font>
        <strike val="0"/>
        <outline val="0"/>
        <shadow val="0"/>
        <vertAlign val="baseline"/>
        <sz val="12"/>
        <name val="Calibri"/>
        <family val="2"/>
        <scheme val="minor"/>
      </font>
      <protection locked="0" hidden="0"/>
    </dxf>
    <dxf>
      <font>
        <strike val="0"/>
        <outline val="0"/>
        <shadow val="0"/>
        <u val="none"/>
        <vertAlign val="baseline"/>
        <sz val="12"/>
        <color theme="1"/>
        <name val="Calibri"/>
        <family val="2"/>
        <scheme val="minor"/>
      </font>
      <alignment horizontal="general" vertical="bottom" textRotation="0" wrapText="1" indent="0" justifyLastLine="0" shrinkToFit="0" readingOrder="0"/>
      <protection locked="1" hidden="0"/>
    </dxf>
    <dxf>
      <protection locked="1" hidden="0"/>
    </dxf>
    <dxf>
      <protection locked="1" hidden="0"/>
    </dxf>
    <dxf>
      <font>
        <strike val="0"/>
        <outline val="0"/>
        <shadow val="0"/>
        <u val="none"/>
        <vertAlign val="baseline"/>
        <sz val="12"/>
        <color theme="1"/>
      </font>
      <numFmt numFmtId="164" formatCode="0.0"/>
      <alignment horizontal="general" vertical="bottom" textRotation="0" wrapText="0" indent="0" justifyLastLine="0" shrinkToFit="0" readingOrder="0"/>
      <protection locked="0" hidden="0"/>
    </dxf>
    <dxf>
      <font>
        <strike val="0"/>
        <outline val="0"/>
        <shadow val="0"/>
        <u val="none"/>
        <vertAlign val="baseline"/>
        <sz val="12"/>
        <color theme="1"/>
      </font>
      <numFmt numFmtId="164" formatCode="0.0"/>
      <protection locked="0" hidden="0"/>
    </dxf>
    <dxf>
      <font>
        <strike val="0"/>
        <outline val="0"/>
        <shadow val="0"/>
        <u val="none"/>
        <vertAlign val="baseline"/>
        <sz val="12"/>
        <color theme="1"/>
      </font>
      <alignment horizontal="general" vertical="bottom" textRotation="0" wrapText="0" indent="0" justifyLastLine="0" shrinkToFit="0" readingOrder="0"/>
      <protection locked="1" hidden="0"/>
    </dxf>
    <dxf>
      <font>
        <strike val="0"/>
        <outline val="0"/>
        <shadow val="0"/>
        <u val="none"/>
        <vertAlign val="baseline"/>
        <sz val="12"/>
        <color theme="1"/>
      </font>
      <protection locked="0" hidden="0"/>
    </dxf>
    <dxf>
      <font>
        <strike val="0"/>
        <outline val="0"/>
        <shadow val="0"/>
        <u val="none"/>
        <vertAlign val="baseline"/>
        <sz val="12"/>
        <color theme="1"/>
      </font>
      <alignment horizontal="general" vertical="bottom" textRotation="0" wrapText="0" indent="0" justifyLastLine="0" shrinkToFit="0" readingOrder="0"/>
      <protection locked="0" hidden="0"/>
    </dxf>
    <dxf>
      <font>
        <strike val="0"/>
        <outline val="0"/>
        <shadow val="0"/>
        <u val="none"/>
        <vertAlign val="baseline"/>
        <sz val="12"/>
        <color theme="1"/>
      </font>
      <alignment horizontal="general" vertical="bottom" textRotation="0" wrapText="0" indent="0" justifyLastLine="0" shrinkToFit="0" readingOrder="0"/>
      <protection locked="0" hidden="0"/>
    </dxf>
    <dxf>
      <font>
        <strike val="0"/>
        <outline val="0"/>
        <shadow val="0"/>
        <u val="none"/>
        <vertAlign val="baseline"/>
        <sz val="12"/>
        <color theme="1"/>
      </font>
      <alignment horizontal="general" vertical="bottom" textRotation="0" wrapText="0" indent="0" justifyLastLine="0" shrinkToFit="0" readingOrder="0"/>
      <protection locked="0" hidden="0"/>
    </dxf>
    <dxf>
      <font>
        <strike val="0"/>
        <outline val="0"/>
        <shadow val="0"/>
        <u val="none"/>
        <vertAlign val="baseline"/>
        <sz val="12"/>
        <color theme="1"/>
      </font>
      <alignment horizontal="general" vertical="bottom" textRotation="0" wrapText="0" indent="0" justifyLastLine="0" shrinkToFit="0" readingOrder="0"/>
      <protection locked="0" hidden="0"/>
    </dxf>
    <dxf>
      <font>
        <strike val="0"/>
        <outline val="0"/>
        <shadow val="0"/>
        <u val="none"/>
        <vertAlign val="baseline"/>
        <sz val="12"/>
        <color theme="1"/>
      </font>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123371</xdr:colOff>
      <xdr:row>19</xdr:row>
      <xdr:rowOff>87086</xdr:rowOff>
    </xdr:from>
    <xdr:ext cx="4086760" cy="40094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53BE704E-09DD-2E9D-3B12-94192A7F4AD8}"/>
                </a:ext>
              </a:extLst>
            </xdr:cNvPr>
            <xdr:cNvSpPr txBox="1"/>
          </xdr:nvSpPr>
          <xdr:spPr>
            <a:xfrm>
              <a:off x="123371" y="3888015"/>
              <a:ext cx="4086760" cy="400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de-DE" sz="1600" b="0" i="1">
                      <a:latin typeface="Cambria Math" panose="02040503050406030204" pitchFamily="18" charset="0"/>
                    </a:rPr>
                    <m:t>𝐺𝑟𝑎𝑑</m:t>
                  </m:r>
                  <m:sSub>
                    <m:sSubPr>
                      <m:ctrlPr>
                        <a:rPr lang="de-DE" sz="1600" b="0" i="1">
                          <a:latin typeface="Cambria Math" panose="02040503050406030204" pitchFamily="18" charset="0"/>
                        </a:rPr>
                      </m:ctrlPr>
                    </m:sSubPr>
                    <m:e>
                      <m:r>
                        <a:rPr lang="de-DE" sz="1600" b="0" i="1">
                          <a:latin typeface="Cambria Math" panose="02040503050406030204" pitchFamily="18" charset="0"/>
                        </a:rPr>
                        <m:t>𝑒</m:t>
                      </m:r>
                    </m:e>
                    <m:sub>
                      <m:r>
                        <a:rPr lang="de-DE" sz="1600" b="0" i="1">
                          <a:latin typeface="Cambria Math" panose="02040503050406030204" pitchFamily="18" charset="0"/>
                        </a:rPr>
                        <m:t>𝐺𝑒𝑟𝑚𝑎𝑛</m:t>
                      </m:r>
                    </m:sub>
                  </m:sSub>
                  <m:r>
                    <a:rPr lang="de-DE" sz="1600" b="0" i="1">
                      <a:latin typeface="Cambria Math" panose="02040503050406030204" pitchFamily="18" charset="0"/>
                    </a:rPr>
                    <m:t>=1+3⋅</m:t>
                  </m:r>
                  <m:f>
                    <m:fPr>
                      <m:ctrlPr>
                        <a:rPr lang="de-DE" sz="1600" b="0" i="1">
                          <a:latin typeface="Cambria Math" panose="02040503050406030204" pitchFamily="18" charset="0"/>
                        </a:rPr>
                      </m:ctrlPr>
                    </m:fPr>
                    <m:num>
                      <m:r>
                        <a:rPr lang="de-DE" sz="1600" b="0" i="1">
                          <a:latin typeface="Cambria Math" panose="02040503050406030204" pitchFamily="18" charset="0"/>
                        </a:rPr>
                        <m:t>𝐺𝑟𝑎𝑑</m:t>
                      </m:r>
                      <m:sSub>
                        <m:sSubPr>
                          <m:ctrlPr>
                            <a:rPr lang="de-DE" sz="1600" b="0" i="1">
                              <a:latin typeface="Cambria Math" panose="02040503050406030204" pitchFamily="18" charset="0"/>
                            </a:rPr>
                          </m:ctrlPr>
                        </m:sSubPr>
                        <m:e>
                          <m:r>
                            <a:rPr lang="de-DE" sz="1600" b="0" i="1">
                              <a:latin typeface="Cambria Math" panose="02040503050406030204" pitchFamily="18" charset="0"/>
                            </a:rPr>
                            <m:t>𝑒</m:t>
                          </m:r>
                        </m:e>
                        <m:sub>
                          <m:r>
                            <m:rPr>
                              <m:sty m:val="p"/>
                            </m:rPr>
                            <a:rPr lang="de-DE" sz="1600" b="0" i="0">
                              <a:latin typeface="Cambria Math" panose="02040503050406030204" pitchFamily="18" charset="0"/>
                            </a:rPr>
                            <m:t>MAX</m:t>
                          </m:r>
                          <m:r>
                            <a:rPr lang="de-DE" sz="1600" b="0" i="1">
                              <a:latin typeface="Cambria Math" panose="02040503050406030204" pitchFamily="18" charset="0"/>
                            </a:rPr>
                            <m:t> </m:t>
                          </m:r>
                        </m:sub>
                      </m:sSub>
                      <m:r>
                        <a:rPr lang="de-DE" sz="1600" b="0" i="1">
                          <a:latin typeface="Cambria Math" panose="02040503050406030204" pitchFamily="18" charset="0"/>
                        </a:rPr>
                        <m:t>−</m:t>
                      </m:r>
                      <m:r>
                        <a:rPr lang="de-DE" sz="1600" b="0" i="1">
                          <a:latin typeface="Cambria Math" panose="02040503050406030204" pitchFamily="18" charset="0"/>
                        </a:rPr>
                        <m:t>𝐺𝑟𝑎𝑑</m:t>
                      </m:r>
                      <m:sSub>
                        <m:sSubPr>
                          <m:ctrlPr>
                            <a:rPr lang="de-DE" sz="1600" b="0" i="1">
                              <a:latin typeface="Cambria Math" panose="02040503050406030204" pitchFamily="18" charset="0"/>
                            </a:rPr>
                          </m:ctrlPr>
                        </m:sSubPr>
                        <m:e>
                          <m:r>
                            <a:rPr lang="de-DE" sz="1600" b="0" i="1">
                              <a:latin typeface="Cambria Math" panose="02040503050406030204" pitchFamily="18" charset="0"/>
                            </a:rPr>
                            <m:t>𝑒</m:t>
                          </m:r>
                        </m:e>
                        <m:sub>
                          <m:r>
                            <a:rPr lang="de-DE" sz="1600" b="0" i="1">
                              <a:latin typeface="Cambria Math" panose="02040503050406030204" pitchFamily="18" charset="0"/>
                            </a:rPr>
                            <m:t>𝑜𝑟𝑖𝑔𝑖𝑛𝑎𝑙</m:t>
                          </m:r>
                        </m:sub>
                      </m:sSub>
                    </m:num>
                    <m:den>
                      <m:r>
                        <a:rPr lang="de-DE" sz="1600" b="0" i="1">
                          <a:latin typeface="Cambria Math" panose="02040503050406030204" pitchFamily="18" charset="0"/>
                        </a:rPr>
                        <m:t>𝐺𝑟𝑎𝑑</m:t>
                      </m:r>
                      <m:sSub>
                        <m:sSubPr>
                          <m:ctrlPr>
                            <a:rPr lang="de-DE" sz="1600" b="0" i="1">
                              <a:latin typeface="Cambria Math" panose="02040503050406030204" pitchFamily="18" charset="0"/>
                            </a:rPr>
                          </m:ctrlPr>
                        </m:sSubPr>
                        <m:e>
                          <m:r>
                            <a:rPr lang="de-DE" sz="1600" b="0" i="1">
                              <a:latin typeface="Cambria Math" panose="02040503050406030204" pitchFamily="18" charset="0"/>
                            </a:rPr>
                            <m:t>𝑒</m:t>
                          </m:r>
                        </m:e>
                        <m:sub>
                          <m:r>
                            <a:rPr lang="de-DE" sz="1600" b="0" i="1">
                              <a:latin typeface="Cambria Math" panose="02040503050406030204" pitchFamily="18" charset="0"/>
                            </a:rPr>
                            <m:t>𝑀𝐴𝑋</m:t>
                          </m:r>
                        </m:sub>
                      </m:sSub>
                      <m:r>
                        <a:rPr lang="de-DE" sz="1600" b="0" i="1">
                          <a:latin typeface="Cambria Math" panose="02040503050406030204" pitchFamily="18" charset="0"/>
                        </a:rPr>
                        <m:t>−</m:t>
                      </m:r>
                      <m:r>
                        <a:rPr lang="de-DE" sz="1600" b="0" i="1">
                          <a:latin typeface="Cambria Math" panose="02040503050406030204" pitchFamily="18" charset="0"/>
                        </a:rPr>
                        <m:t>𝐺𝑟𝑎𝑑</m:t>
                      </m:r>
                      <m:sSub>
                        <m:sSubPr>
                          <m:ctrlPr>
                            <a:rPr lang="de-DE" sz="1600" b="0" i="1">
                              <a:latin typeface="Cambria Math" panose="02040503050406030204" pitchFamily="18" charset="0"/>
                            </a:rPr>
                          </m:ctrlPr>
                        </m:sSubPr>
                        <m:e>
                          <m:r>
                            <a:rPr lang="de-DE" sz="1600" b="0" i="1">
                              <a:latin typeface="Cambria Math" panose="02040503050406030204" pitchFamily="18" charset="0"/>
                            </a:rPr>
                            <m:t>𝑒</m:t>
                          </m:r>
                        </m:e>
                        <m:sub>
                          <m:r>
                            <a:rPr lang="de-DE" sz="1600" b="0" i="1">
                              <a:latin typeface="Cambria Math" panose="02040503050406030204" pitchFamily="18" charset="0"/>
                            </a:rPr>
                            <m:t>𝑀𝐼𝑁</m:t>
                          </m:r>
                        </m:sub>
                      </m:sSub>
                    </m:den>
                  </m:f>
                </m:oMath>
              </a14:m>
              <a:r>
                <a:rPr lang="en-GB" sz="1600"/>
                <a:t> </a:t>
              </a:r>
            </a:p>
          </xdr:txBody>
        </xdr:sp>
      </mc:Choice>
      <mc:Fallback xmlns="">
        <xdr:sp macro="" textlink="">
          <xdr:nvSpPr>
            <xdr:cNvPr id="3" name="TextBox 2">
              <a:extLst>
                <a:ext uri="{FF2B5EF4-FFF2-40B4-BE49-F238E27FC236}">
                  <a16:creationId xmlns:a16="http://schemas.microsoft.com/office/drawing/2014/main" id="{53BE704E-09DD-2E9D-3B12-94192A7F4AD8}"/>
                </a:ext>
              </a:extLst>
            </xdr:cNvPr>
            <xdr:cNvSpPr txBox="1"/>
          </xdr:nvSpPr>
          <xdr:spPr>
            <a:xfrm>
              <a:off x="123371" y="3888015"/>
              <a:ext cx="4086760" cy="400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600" b="0" i="0">
                  <a:latin typeface="Cambria Math" panose="02040503050406030204" pitchFamily="18" charset="0"/>
                </a:rPr>
                <a:t>𝐺𝑟𝑎𝑑𝑒_𝐺𝑒𝑟𝑚𝑎𝑛=1+3⋅(𝐺𝑟𝑎𝑑𝑒_(MAX )−𝐺𝑟𝑎𝑑𝑒_𝑜𝑟𝑖𝑔𝑖𝑛𝑎𝑙)/(𝐺𝑟𝑎𝑑𝑒_𝑀𝐴𝑋−𝐺𝑟𝑎𝑑𝑒_𝑀𝐼𝑁 )</a:t>
              </a:r>
              <a:r>
                <a:rPr lang="en-GB" sz="1600"/>
                <a:t> </a:t>
              </a:r>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odultabelle" displayName="Modultabelle" ref="A26:G113" totalsRowShown="0" headerRowDxfId="37" dataDxfId="36">
  <autoFilter ref="A26:G113" xr:uid="{00000000-0009-0000-0100-000001000000}"/>
  <tableColumns count="7">
    <tableColumn id="9" xr3:uid="{DC05B866-27FF-F745-86AD-A79AC9195E36}" name="Module ID or code (e.g. from the course catalogue)" dataDxfId="35"/>
    <tableColumn id="1" xr3:uid="{00000000-0010-0000-0000-000001000000}" name="Module name" dataDxfId="34"/>
    <tableColumn id="2" xr3:uid="{00000000-0010-0000-0000-000002000000}" name="Module classification" dataDxfId="33"/>
    <tableColumn id="11" xr3:uid="{429ACFD5-1217-3F45-8458-A044981DA822}" name="Credit points or hours as stated on your transcript of records" dataDxfId="32"/>
    <tableColumn id="4" xr3:uid="{00000000-0010-0000-0000-000004000000}" name="ECTS credit point conversion" dataDxfId="31">
      <calculatedColumnFormula>IFERROR(D27  *(180/3) / ($B$16/$B$18), "")</calculatedColumnFormula>
    </tableColumn>
    <tableColumn id="10" xr3:uid="{3A4FE741-382E-864E-8FE2-690CC5287972}" name="Original Numeric Grade" dataDxfId="30"/>
    <tableColumn id="3" xr3:uid="{9AA11864-8F3E-9741-BD46-340DC35A7BB6}" name="Converted German grade from original grade (filled automatically)" dataDxfId="29">
      <calculatedColumnFormula>1+ 3*($B$20 - F27)/($B$20 - $B$21)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rundinformationen" displayName="Grundinformationen" ref="A3:B24" totalsRowShown="0" headerRowDxfId="28" dataDxfId="27">
  <tableColumns count="2">
    <tableColumn id="1" xr3:uid="{00000000-0010-0000-0100-000001000000}" name="Key" dataDxfId="26"/>
    <tableColumn id="2" xr3:uid="{00000000-0010-0000-0100-000002000000}" name="Value" dataDxfId="25"/>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utotabelle" displayName="Autotabelle" ref="D3:G6" totalsRowShown="0" headerRowDxfId="24" dataDxfId="23">
  <tableColumns count="4">
    <tableColumn id="1" xr3:uid="{00000000-0010-0000-0200-000001000000}" name="Automatically generated fields" dataDxfId="22"/>
    <tableColumn id="2" xr3:uid="{00000000-0010-0000-0200-000002000000}" name="Sum" dataDxfId="21">
      <calculatedColumnFormula>SUMIFS(#REF!,#REF!,"1",#REF!,"1")</calculatedColumnFormula>
    </tableColumn>
    <tableColumn id="3" xr3:uid="{00000000-0010-0000-0200-000003000000}" name=" " dataDxfId="20"/>
    <tableColumn id="5" xr3:uid="{E9CFE210-3592-054C-8BC2-69E9DFA32F78}" name="Grade (from German conversion)" dataDxfId="19">
      <calculatedColumnFormula>AVERAGEIF(C25:C111,"computer science fundamentals",I25:I111)</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gradingsystem" displayName="gradingsystem" ref="A1:D12" totalsRowShown="0" headerRowDxfId="18" dataDxfId="17">
  <autoFilter ref="A1:D12" xr:uid="{00000000-0009-0000-0100-000004000000}"/>
  <tableColumns count="4">
    <tableColumn id="1" xr3:uid="{00000000-0010-0000-0300-000001000000}" name="German Grade" dataDxfId="16"/>
    <tableColumn id="4" xr3:uid="{F1E763C2-99E4-D54B-946E-D3318ADDB2AF}" name="US Letter Grade" dataDxfId="15"/>
    <tableColumn id="2" xr3:uid="{00000000-0010-0000-0300-000002000000}" name="Meaning" dataDxfId="14"/>
    <tableColumn id="3" xr3:uid="{00000000-0010-0000-0300-000003000000}" name="Comment" dataDxfId="13"/>
  </tableColumns>
  <tableStyleInfo name="TableStyleMedium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informatik.uni-wuerzburg.de/en/studies/degree-programmes/master-computer-science/application"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3"/>
  <sheetViews>
    <sheetView tabSelected="1" zoomScaleNormal="100" workbookViewId="0">
      <selection activeCell="B5" sqref="B5"/>
    </sheetView>
  </sheetViews>
  <sheetFormatPr baseColWidth="10" defaultRowHeight="15"/>
  <cols>
    <col min="1" max="1" width="36.1640625" customWidth="1"/>
    <col min="2" max="2" width="55.5" customWidth="1"/>
    <col min="3" max="3" width="42.33203125" bestFit="1" customWidth="1"/>
    <col min="4" max="4" width="17.6640625" customWidth="1"/>
    <col min="5" max="5" width="27" customWidth="1"/>
    <col min="6" max="6" width="15.33203125" customWidth="1"/>
    <col min="7" max="7" width="23.5" hidden="1" customWidth="1"/>
    <col min="8" max="8" width="25.83203125" customWidth="1"/>
    <col min="9" max="9" width="24.1640625" customWidth="1"/>
    <col min="10" max="10" width="24.6640625" hidden="1" customWidth="1"/>
    <col min="11" max="11" width="12.1640625" customWidth="1"/>
  </cols>
  <sheetData>
    <row r="1" spans="1:10" ht="51" customHeight="1" thickBot="1">
      <c r="A1" s="54" t="s">
        <v>89</v>
      </c>
      <c r="B1" s="54"/>
      <c r="C1" s="54"/>
    </row>
    <row r="2" spans="1:10" ht="53" customHeight="1">
      <c r="A2" s="51" t="s">
        <v>88</v>
      </c>
      <c r="B2" s="51"/>
      <c r="C2" s="12"/>
      <c r="D2" s="52"/>
      <c r="E2" s="52"/>
      <c r="F2" s="52"/>
      <c r="J2" s="7" t="s">
        <v>28</v>
      </c>
    </row>
    <row r="3" spans="1:10" ht="34">
      <c r="A3" s="12" t="s">
        <v>15</v>
      </c>
      <c r="B3" s="12" t="s">
        <v>16</v>
      </c>
      <c r="D3" s="11" t="s">
        <v>23</v>
      </c>
      <c r="E3" s="12" t="s">
        <v>2</v>
      </c>
      <c r="F3" s="40" t="s">
        <v>70</v>
      </c>
      <c r="G3" s="21" t="s">
        <v>51</v>
      </c>
      <c r="J3" s="8" t="s">
        <v>26</v>
      </c>
    </row>
    <row r="4" spans="1:10" ht="22" customHeight="1">
      <c r="A4" s="49" t="s">
        <v>85</v>
      </c>
      <c r="B4" s="13"/>
      <c r="D4" s="49" t="s">
        <v>83</v>
      </c>
      <c r="E4" s="12">
        <f>SUM(E27:E113)</f>
        <v>0</v>
      </c>
      <c r="F4" s="17"/>
      <c r="G4" s="17" t="e">
        <f xml:space="preserve"> ((G5 * E5) +(G6 * E6)) / E4</f>
        <v>#DIV/0!</v>
      </c>
      <c r="J4" s="8" t="s">
        <v>90</v>
      </c>
    </row>
    <row r="5" spans="1:10" ht="51" customHeight="1">
      <c r="A5" s="49" t="s">
        <v>86</v>
      </c>
      <c r="B5" s="13"/>
      <c r="C5" s="47" t="s">
        <v>87</v>
      </c>
      <c r="D5" s="50" t="s">
        <v>93</v>
      </c>
      <c r="E5" s="12">
        <f>SUMIFS(E27:E113,C27:C113,"computer science fundamentals") + E6</f>
        <v>0</v>
      </c>
      <c r="F5" s="17"/>
      <c r="G5" s="26" t="e">
        <f>AVERAGEIF(C27:C113,"computer science fundamentals",G27:G113)</f>
        <v>#DIV/0!</v>
      </c>
      <c r="J5" s="8" t="s">
        <v>91</v>
      </c>
    </row>
    <row r="6" spans="1:10" ht="37" customHeight="1">
      <c r="A6" s="11" t="s">
        <v>1</v>
      </c>
      <c r="B6" s="13"/>
      <c r="D6" s="50" t="s">
        <v>94</v>
      </c>
      <c r="E6" s="12">
        <f>SUMIFS(E27:E113,C27:C113,"mathematics fundamentals")+SUMIFS(E27:E113,C27:C113,"artificial intelligence fundamentals")+SUMIFS(E27:E113,C27:C113,"human computer interaction fundamentals")</f>
        <v>0</v>
      </c>
      <c r="F6" s="17"/>
      <c r="G6" s="26" t="e">
        <f>AVERAGEIF(C27:C113,"computer science fundamentals",G27:G113)</f>
        <v>#DIV/0!</v>
      </c>
      <c r="J6" s="8" t="s">
        <v>92</v>
      </c>
    </row>
    <row r="7" spans="1:10" ht="25" customHeight="1">
      <c r="A7" s="11" t="s">
        <v>0</v>
      </c>
      <c r="B7" s="13"/>
      <c r="D7" s="54"/>
      <c r="E7" s="54"/>
      <c r="F7" s="54"/>
      <c r="J7" s="8" t="s">
        <v>27</v>
      </c>
    </row>
    <row r="8" spans="1:10" ht="47" customHeight="1">
      <c r="A8" s="48" t="s">
        <v>63</v>
      </c>
      <c r="B8" s="13"/>
      <c r="D8" s="54" t="s">
        <v>79</v>
      </c>
      <c r="E8" s="54"/>
      <c r="F8" s="54"/>
      <c r="J8" s="34" t="s">
        <v>48</v>
      </c>
    </row>
    <row r="9" spans="1:10" ht="47" customHeight="1">
      <c r="A9" s="11" t="s">
        <v>17</v>
      </c>
      <c r="B9" s="13"/>
      <c r="D9" s="55" t="s">
        <v>95</v>
      </c>
      <c r="E9" s="55"/>
      <c r="F9" s="55"/>
      <c r="J9" s="35">
        <v>3</v>
      </c>
    </row>
    <row r="10" spans="1:10" ht="40" customHeight="1">
      <c r="A10" s="48" t="s">
        <v>77</v>
      </c>
      <c r="B10" s="13"/>
      <c r="C10" s="46" t="s">
        <v>75</v>
      </c>
      <c r="J10" s="35">
        <v>3.5</v>
      </c>
    </row>
    <row r="11" spans="1:10" ht="55" customHeight="1">
      <c r="A11" s="48" t="s">
        <v>76</v>
      </c>
      <c r="B11" s="14"/>
      <c r="C11" s="4"/>
      <c r="J11" s="35">
        <v>4</v>
      </c>
    </row>
    <row r="12" spans="1:10" ht="57" customHeight="1">
      <c r="A12" s="31" t="s">
        <v>61</v>
      </c>
      <c r="B12" s="32"/>
      <c r="C12" s="4"/>
      <c r="J12" s="36" t="s">
        <v>47</v>
      </c>
    </row>
    <row r="13" spans="1:10" ht="75" customHeight="1">
      <c r="A13" s="43" t="s">
        <v>71</v>
      </c>
      <c r="B13" s="15"/>
      <c r="C13" s="20" t="s">
        <v>72</v>
      </c>
    </row>
    <row r="14" spans="1:10" ht="42" customHeight="1">
      <c r="A14" s="31" t="s">
        <v>62</v>
      </c>
      <c r="B14" s="32"/>
      <c r="C14" s="37" t="s">
        <v>60</v>
      </c>
    </row>
    <row r="15" spans="1:10" ht="53" customHeight="1">
      <c r="A15" s="31" t="s">
        <v>59</v>
      </c>
      <c r="B15" s="32"/>
    </row>
    <row r="16" spans="1:10" ht="74" customHeight="1" thickBot="1">
      <c r="A16" s="39" t="s">
        <v>58</v>
      </c>
      <c r="B16" s="32"/>
      <c r="C16" s="20" t="s">
        <v>57</v>
      </c>
      <c r="D16" s="11"/>
      <c r="E16" s="14"/>
    </row>
    <row r="17" spans="1:10" ht="30" customHeight="1">
      <c r="A17" s="49" t="s">
        <v>80</v>
      </c>
      <c r="B17" s="24" t="s">
        <v>50</v>
      </c>
      <c r="C17" s="20" t="s">
        <v>65</v>
      </c>
      <c r="D17" s="12"/>
      <c r="E17" s="12"/>
      <c r="J17" s="30" t="s">
        <v>52</v>
      </c>
    </row>
    <row r="18" spans="1:10" ht="30" customHeight="1">
      <c r="A18" s="31" t="s">
        <v>56</v>
      </c>
      <c r="B18" s="16"/>
      <c r="C18" s="4"/>
      <c r="D18" s="12"/>
      <c r="E18" s="12"/>
      <c r="J18" s="22" t="s">
        <v>49</v>
      </c>
    </row>
    <row r="19" spans="1:10" ht="52" customHeight="1" thickBot="1">
      <c r="A19" s="31" t="s">
        <v>54</v>
      </c>
      <c r="B19" s="15"/>
      <c r="C19" s="4"/>
      <c r="D19" s="12"/>
      <c r="J19" s="23" t="s">
        <v>50</v>
      </c>
    </row>
    <row r="20" spans="1:10" ht="55" customHeight="1" thickBot="1">
      <c r="A20" s="31" t="s">
        <v>53</v>
      </c>
      <c r="B20" s="18">
        <v>3</v>
      </c>
      <c r="C20" s="12"/>
      <c r="D20" s="12"/>
    </row>
    <row r="21" spans="1:10" ht="47" customHeight="1">
      <c r="A21" s="31" t="s">
        <v>55</v>
      </c>
      <c r="B21" s="16"/>
      <c r="C21" s="41"/>
      <c r="D21" s="12"/>
      <c r="J21" s="44" t="s">
        <v>73</v>
      </c>
    </row>
    <row r="22" spans="1:10" ht="51" customHeight="1" thickBot="1">
      <c r="A22" s="49" t="s">
        <v>81</v>
      </c>
      <c r="B22" s="33"/>
      <c r="C22" s="41"/>
      <c r="J22" s="23">
        <f>1+ 3*(B20 - B22)/(B20 - B21)</f>
        <v>4</v>
      </c>
    </row>
    <row r="23" spans="1:10" ht="51">
      <c r="A23" s="45" t="s">
        <v>74</v>
      </c>
      <c r="B23" s="33"/>
      <c r="C23" s="20"/>
    </row>
    <row r="24" spans="1:10" ht="51">
      <c r="A24" s="49" t="s">
        <v>82</v>
      </c>
      <c r="B24" s="16"/>
    </row>
    <row r="25" spans="1:10" ht="102" customHeight="1">
      <c r="A25" s="53" t="s">
        <v>84</v>
      </c>
      <c r="B25" s="52"/>
      <c r="C25" s="9" t="s">
        <v>69</v>
      </c>
      <c r="E25" s="9" t="s">
        <v>68</v>
      </c>
      <c r="G25" s="9"/>
    </row>
    <row r="26" spans="1:10" ht="82" customHeight="1">
      <c r="A26" s="27" t="s">
        <v>25</v>
      </c>
      <c r="B26" s="13" t="s">
        <v>24</v>
      </c>
      <c r="C26" s="27" t="s">
        <v>29</v>
      </c>
      <c r="D26" s="38" t="s">
        <v>66</v>
      </c>
      <c r="E26" s="38" t="s">
        <v>67</v>
      </c>
      <c r="F26" s="38" t="s">
        <v>64</v>
      </c>
      <c r="G26" s="48" t="s">
        <v>78</v>
      </c>
    </row>
    <row r="27" spans="1:10" ht="16">
      <c r="A27" s="13"/>
      <c r="B27" s="42"/>
      <c r="C27" s="32"/>
      <c r="D27" s="13"/>
      <c r="E27" s="40" t="str">
        <f>IFERROR(D27  *(180/3) / ($B$16/$B$18), "")</f>
        <v/>
      </c>
      <c r="F27" s="19"/>
      <c r="G27" s="25"/>
    </row>
    <row r="28" spans="1:10" ht="16">
      <c r="A28" s="13"/>
      <c r="B28" s="42"/>
      <c r="C28" s="32"/>
      <c r="D28" s="13"/>
      <c r="E28" s="40" t="str">
        <f t="shared" ref="E28:E91" si="0">IFERROR(D28  *(180/3) / ($B$16/$B$18), "")</f>
        <v/>
      </c>
      <c r="F28" s="19"/>
      <c r="G28" s="25"/>
    </row>
    <row r="29" spans="1:10" ht="16">
      <c r="A29" s="13"/>
      <c r="B29" s="13"/>
      <c r="C29" s="13"/>
      <c r="D29" s="13"/>
      <c r="E29" s="40" t="str">
        <f t="shared" si="0"/>
        <v/>
      </c>
      <c r="F29" s="19"/>
      <c r="G29" s="25"/>
    </row>
    <row r="30" spans="1:10" ht="16">
      <c r="A30" s="13"/>
      <c r="B30" s="13"/>
      <c r="C30" s="13"/>
      <c r="D30" s="13"/>
      <c r="E30" s="40" t="str">
        <f t="shared" si="0"/>
        <v/>
      </c>
      <c r="F30" s="19"/>
      <c r="G30" s="25"/>
    </row>
    <row r="31" spans="1:10" ht="16">
      <c r="A31" s="13"/>
      <c r="B31" s="13"/>
      <c r="C31" s="13"/>
      <c r="D31" s="13"/>
      <c r="E31" s="40" t="str">
        <f t="shared" si="0"/>
        <v/>
      </c>
      <c r="F31" s="19"/>
      <c r="G31" s="25"/>
    </row>
    <row r="32" spans="1:10" ht="16">
      <c r="A32" s="13"/>
      <c r="B32" s="13"/>
      <c r="C32" s="13"/>
      <c r="D32" s="13"/>
      <c r="E32" s="40" t="str">
        <f t="shared" si="0"/>
        <v/>
      </c>
      <c r="F32" s="19"/>
      <c r="G32" s="25"/>
    </row>
    <row r="33" spans="1:7" ht="16">
      <c r="A33" s="13"/>
      <c r="B33" s="13"/>
      <c r="C33" s="13"/>
      <c r="D33" s="13"/>
      <c r="E33" s="40" t="str">
        <f t="shared" si="0"/>
        <v/>
      </c>
      <c r="F33" s="19"/>
      <c r="G33" s="25"/>
    </row>
    <row r="34" spans="1:7" ht="16">
      <c r="A34" s="13"/>
      <c r="B34" s="13"/>
      <c r="C34" s="13"/>
      <c r="D34" s="13"/>
      <c r="E34" s="40" t="str">
        <f t="shared" si="0"/>
        <v/>
      </c>
      <c r="F34" s="19"/>
      <c r="G34" s="25"/>
    </row>
    <row r="35" spans="1:7" ht="16">
      <c r="A35" s="13"/>
      <c r="B35" s="13"/>
      <c r="C35" s="13"/>
      <c r="D35" s="13"/>
      <c r="E35" s="40" t="str">
        <f t="shared" si="0"/>
        <v/>
      </c>
      <c r="F35" s="19"/>
      <c r="G35" s="25"/>
    </row>
    <row r="36" spans="1:7" ht="16">
      <c r="A36" s="13"/>
      <c r="B36" s="13"/>
      <c r="C36" s="13"/>
      <c r="D36" s="13"/>
      <c r="E36" s="40" t="str">
        <f t="shared" si="0"/>
        <v/>
      </c>
      <c r="F36" s="19"/>
      <c r="G36" s="25"/>
    </row>
    <row r="37" spans="1:7" ht="16">
      <c r="A37" s="13"/>
      <c r="B37" s="13"/>
      <c r="C37" s="13"/>
      <c r="D37" s="13"/>
      <c r="E37" s="40" t="str">
        <f t="shared" si="0"/>
        <v/>
      </c>
      <c r="F37" s="19"/>
      <c r="G37" s="25"/>
    </row>
    <row r="38" spans="1:7" ht="16">
      <c r="A38" s="13"/>
      <c r="B38" s="13"/>
      <c r="C38" s="13"/>
      <c r="D38" s="13"/>
      <c r="E38" s="40" t="str">
        <f t="shared" si="0"/>
        <v/>
      </c>
      <c r="F38" s="19"/>
      <c r="G38" s="25"/>
    </row>
    <row r="39" spans="1:7" ht="16">
      <c r="A39" s="13"/>
      <c r="B39" s="13"/>
      <c r="C39" s="13"/>
      <c r="D39" s="13"/>
      <c r="E39" s="40" t="str">
        <f t="shared" si="0"/>
        <v/>
      </c>
      <c r="F39" s="19"/>
      <c r="G39" s="25"/>
    </row>
    <row r="40" spans="1:7" ht="16">
      <c r="A40" s="13"/>
      <c r="B40" s="13"/>
      <c r="C40" s="13"/>
      <c r="D40" s="13"/>
      <c r="E40" s="40" t="str">
        <f t="shared" si="0"/>
        <v/>
      </c>
      <c r="F40" s="19"/>
      <c r="G40" s="25"/>
    </row>
    <row r="41" spans="1:7" ht="16">
      <c r="A41" s="13"/>
      <c r="B41" s="13"/>
      <c r="C41" s="13"/>
      <c r="D41" s="13"/>
      <c r="E41" s="40" t="str">
        <f t="shared" si="0"/>
        <v/>
      </c>
      <c r="F41" s="19"/>
      <c r="G41" s="25"/>
    </row>
    <row r="42" spans="1:7" ht="16">
      <c r="A42" s="13"/>
      <c r="B42" s="13"/>
      <c r="C42" s="13"/>
      <c r="D42" s="13"/>
      <c r="E42" s="40" t="str">
        <f t="shared" si="0"/>
        <v/>
      </c>
      <c r="F42" s="19"/>
      <c r="G42" s="25"/>
    </row>
    <row r="43" spans="1:7" ht="16">
      <c r="A43" s="13"/>
      <c r="B43" s="13"/>
      <c r="C43" s="13"/>
      <c r="D43" s="13"/>
      <c r="E43" s="40" t="str">
        <f t="shared" si="0"/>
        <v/>
      </c>
      <c r="F43" s="19"/>
      <c r="G43" s="25"/>
    </row>
    <row r="44" spans="1:7" ht="16">
      <c r="A44" s="13"/>
      <c r="B44" s="13"/>
      <c r="C44" s="13"/>
      <c r="D44" s="13"/>
      <c r="E44" s="40" t="str">
        <f t="shared" si="0"/>
        <v/>
      </c>
      <c r="F44" s="19"/>
      <c r="G44" s="25"/>
    </row>
    <row r="45" spans="1:7" ht="16">
      <c r="A45" s="13"/>
      <c r="B45" s="13"/>
      <c r="C45" s="13"/>
      <c r="D45" s="13"/>
      <c r="E45" s="40" t="str">
        <f t="shared" si="0"/>
        <v/>
      </c>
      <c r="F45" s="19"/>
      <c r="G45" s="25"/>
    </row>
    <row r="46" spans="1:7" ht="16">
      <c r="A46" s="13"/>
      <c r="B46" s="13"/>
      <c r="C46" s="13"/>
      <c r="D46" s="13"/>
      <c r="E46" s="40" t="str">
        <f t="shared" si="0"/>
        <v/>
      </c>
      <c r="F46" s="19"/>
      <c r="G46" s="25"/>
    </row>
    <row r="47" spans="1:7" ht="16">
      <c r="A47" s="13"/>
      <c r="B47" s="13"/>
      <c r="C47" s="13"/>
      <c r="D47" s="13"/>
      <c r="E47" s="40" t="str">
        <f t="shared" si="0"/>
        <v/>
      </c>
      <c r="F47" s="19"/>
      <c r="G47" s="25"/>
    </row>
    <row r="48" spans="1:7" ht="16">
      <c r="A48" s="13"/>
      <c r="B48" s="13"/>
      <c r="C48" s="13"/>
      <c r="D48" s="13"/>
      <c r="E48" s="40" t="str">
        <f t="shared" si="0"/>
        <v/>
      </c>
      <c r="F48" s="19"/>
      <c r="G48" s="25"/>
    </row>
    <row r="49" spans="1:7" ht="16">
      <c r="A49" s="13"/>
      <c r="B49" s="13"/>
      <c r="C49" s="13"/>
      <c r="D49" s="13"/>
      <c r="E49" s="40" t="str">
        <f t="shared" si="0"/>
        <v/>
      </c>
      <c r="F49" s="19"/>
      <c r="G49" s="25"/>
    </row>
    <row r="50" spans="1:7" ht="16">
      <c r="A50" s="13"/>
      <c r="B50" s="13"/>
      <c r="C50" s="13"/>
      <c r="D50" s="13"/>
      <c r="E50" s="40" t="str">
        <f t="shared" si="0"/>
        <v/>
      </c>
      <c r="F50" s="19"/>
      <c r="G50" s="25"/>
    </row>
    <row r="51" spans="1:7" ht="16">
      <c r="A51" s="13"/>
      <c r="B51" s="13"/>
      <c r="C51" s="13"/>
      <c r="D51" s="13"/>
      <c r="E51" s="40" t="str">
        <f t="shared" si="0"/>
        <v/>
      </c>
      <c r="F51" s="19"/>
      <c r="G51" s="25"/>
    </row>
    <row r="52" spans="1:7" ht="16">
      <c r="A52" s="13"/>
      <c r="B52" s="13"/>
      <c r="C52" s="13"/>
      <c r="D52" s="13"/>
      <c r="E52" s="40" t="str">
        <f t="shared" si="0"/>
        <v/>
      </c>
      <c r="F52" s="19"/>
      <c r="G52" s="25"/>
    </row>
    <row r="53" spans="1:7" ht="16">
      <c r="A53" s="13"/>
      <c r="B53" s="13"/>
      <c r="C53" s="13"/>
      <c r="D53" s="13"/>
      <c r="E53" s="40" t="str">
        <f t="shared" si="0"/>
        <v/>
      </c>
      <c r="F53" s="19"/>
      <c r="G53" s="25"/>
    </row>
    <row r="54" spans="1:7" ht="16">
      <c r="A54" s="13"/>
      <c r="B54" s="13"/>
      <c r="C54" s="13"/>
      <c r="D54" s="13"/>
      <c r="E54" s="40" t="str">
        <f t="shared" si="0"/>
        <v/>
      </c>
      <c r="F54" s="19"/>
      <c r="G54" s="25"/>
    </row>
    <row r="55" spans="1:7" ht="16">
      <c r="A55" s="13"/>
      <c r="B55" s="13"/>
      <c r="C55" s="13"/>
      <c r="D55" s="13"/>
      <c r="E55" s="40" t="str">
        <f t="shared" si="0"/>
        <v/>
      </c>
      <c r="F55" s="19"/>
      <c r="G55" s="25"/>
    </row>
    <row r="56" spans="1:7" ht="16">
      <c r="A56" s="13"/>
      <c r="B56" s="13"/>
      <c r="C56" s="13"/>
      <c r="D56" s="13"/>
      <c r="E56" s="40" t="str">
        <f t="shared" si="0"/>
        <v/>
      </c>
      <c r="F56" s="19"/>
      <c r="G56" s="25"/>
    </row>
    <row r="57" spans="1:7" ht="16">
      <c r="A57" s="13"/>
      <c r="B57" s="13"/>
      <c r="C57" s="13"/>
      <c r="D57" s="13"/>
      <c r="E57" s="40" t="str">
        <f t="shared" si="0"/>
        <v/>
      </c>
      <c r="F57" s="19"/>
      <c r="G57" s="25"/>
    </row>
    <row r="58" spans="1:7" ht="16">
      <c r="A58" s="13"/>
      <c r="B58" s="13"/>
      <c r="C58" s="13"/>
      <c r="D58" s="13"/>
      <c r="E58" s="40" t="str">
        <f t="shared" si="0"/>
        <v/>
      </c>
      <c r="F58" s="19"/>
      <c r="G58" s="25"/>
    </row>
    <row r="59" spans="1:7" ht="16">
      <c r="A59" s="13"/>
      <c r="B59" s="13"/>
      <c r="C59" s="13"/>
      <c r="D59" s="13"/>
      <c r="E59" s="40" t="str">
        <f t="shared" si="0"/>
        <v/>
      </c>
      <c r="F59" s="19"/>
      <c r="G59" s="25"/>
    </row>
    <row r="60" spans="1:7" ht="16">
      <c r="A60" s="13"/>
      <c r="B60" s="13"/>
      <c r="C60" s="13"/>
      <c r="D60" s="13"/>
      <c r="E60" s="40" t="str">
        <f t="shared" si="0"/>
        <v/>
      </c>
      <c r="F60" s="19"/>
      <c r="G60" s="25"/>
    </row>
    <row r="61" spans="1:7" ht="16">
      <c r="A61" s="13"/>
      <c r="B61" s="13"/>
      <c r="C61" s="13"/>
      <c r="D61" s="13"/>
      <c r="E61" s="40" t="str">
        <f t="shared" si="0"/>
        <v/>
      </c>
      <c r="F61" s="19"/>
      <c r="G61" s="25"/>
    </row>
    <row r="62" spans="1:7" ht="16">
      <c r="A62" s="13"/>
      <c r="B62" s="13"/>
      <c r="C62" s="13"/>
      <c r="D62" s="13"/>
      <c r="E62" s="40" t="str">
        <f t="shared" si="0"/>
        <v/>
      </c>
      <c r="F62" s="19"/>
      <c r="G62" s="25"/>
    </row>
    <row r="63" spans="1:7" ht="16">
      <c r="A63" s="13"/>
      <c r="B63" s="13"/>
      <c r="C63" s="13"/>
      <c r="D63" s="13"/>
      <c r="E63" s="40" t="str">
        <f t="shared" si="0"/>
        <v/>
      </c>
      <c r="F63" s="19"/>
      <c r="G63" s="25"/>
    </row>
    <row r="64" spans="1:7" ht="16">
      <c r="A64" s="13"/>
      <c r="B64" s="13"/>
      <c r="C64" s="13"/>
      <c r="D64" s="13"/>
      <c r="E64" s="40" t="str">
        <f t="shared" si="0"/>
        <v/>
      </c>
      <c r="F64" s="19"/>
      <c r="G64" s="25"/>
    </row>
    <row r="65" spans="1:7" ht="16">
      <c r="A65" s="13"/>
      <c r="B65" s="13"/>
      <c r="C65" s="13"/>
      <c r="D65" s="13"/>
      <c r="E65" s="40" t="str">
        <f t="shared" si="0"/>
        <v/>
      </c>
      <c r="F65" s="19"/>
      <c r="G65" s="25"/>
    </row>
    <row r="66" spans="1:7" ht="16">
      <c r="A66" s="13"/>
      <c r="B66" s="13"/>
      <c r="C66" s="13"/>
      <c r="D66" s="13"/>
      <c r="E66" s="40" t="str">
        <f t="shared" si="0"/>
        <v/>
      </c>
      <c r="F66" s="19"/>
      <c r="G66" s="25"/>
    </row>
    <row r="67" spans="1:7" ht="16">
      <c r="A67" s="13"/>
      <c r="B67" s="13"/>
      <c r="C67" s="13"/>
      <c r="D67" s="13"/>
      <c r="E67" s="40" t="str">
        <f t="shared" si="0"/>
        <v/>
      </c>
      <c r="F67" s="19"/>
      <c r="G67" s="25"/>
    </row>
    <row r="68" spans="1:7" ht="16">
      <c r="A68" s="13"/>
      <c r="B68" s="13"/>
      <c r="C68" s="13"/>
      <c r="D68" s="13"/>
      <c r="E68" s="40" t="str">
        <f t="shared" si="0"/>
        <v/>
      </c>
      <c r="F68" s="19"/>
      <c r="G68" s="25"/>
    </row>
    <row r="69" spans="1:7" ht="16">
      <c r="A69" s="13"/>
      <c r="B69" s="13"/>
      <c r="C69" s="13"/>
      <c r="D69" s="13"/>
      <c r="E69" s="40" t="str">
        <f t="shared" si="0"/>
        <v/>
      </c>
      <c r="F69" s="19"/>
      <c r="G69" s="25"/>
    </row>
    <row r="70" spans="1:7" ht="16">
      <c r="A70" s="13"/>
      <c r="B70" s="13"/>
      <c r="C70" s="13"/>
      <c r="D70" s="13"/>
      <c r="E70" s="40" t="str">
        <f t="shared" si="0"/>
        <v/>
      </c>
      <c r="F70" s="19"/>
      <c r="G70" s="25"/>
    </row>
    <row r="71" spans="1:7" ht="16">
      <c r="A71" s="13"/>
      <c r="B71" s="13"/>
      <c r="C71" s="13"/>
      <c r="D71" s="13"/>
      <c r="E71" s="40" t="str">
        <f t="shared" si="0"/>
        <v/>
      </c>
      <c r="F71" s="19"/>
      <c r="G71" s="25"/>
    </row>
    <row r="72" spans="1:7" ht="16">
      <c r="A72" s="13"/>
      <c r="B72" s="13"/>
      <c r="C72" s="13"/>
      <c r="D72" s="13"/>
      <c r="E72" s="40" t="str">
        <f t="shared" si="0"/>
        <v/>
      </c>
      <c r="F72" s="19"/>
      <c r="G72" s="25"/>
    </row>
    <row r="73" spans="1:7" ht="16">
      <c r="A73" s="13"/>
      <c r="B73" s="13"/>
      <c r="C73" s="13"/>
      <c r="D73" s="13"/>
      <c r="E73" s="40" t="str">
        <f t="shared" si="0"/>
        <v/>
      </c>
      <c r="F73" s="19"/>
      <c r="G73" s="25"/>
    </row>
    <row r="74" spans="1:7" ht="16">
      <c r="A74" s="13"/>
      <c r="B74" s="13"/>
      <c r="C74" s="13"/>
      <c r="D74" s="13"/>
      <c r="E74" s="40" t="str">
        <f t="shared" si="0"/>
        <v/>
      </c>
      <c r="F74" s="19"/>
      <c r="G74" s="25"/>
    </row>
    <row r="75" spans="1:7" ht="16">
      <c r="A75" s="13"/>
      <c r="B75" s="13"/>
      <c r="C75" s="13"/>
      <c r="D75" s="13"/>
      <c r="E75" s="40" t="str">
        <f t="shared" si="0"/>
        <v/>
      </c>
      <c r="F75" s="19"/>
      <c r="G75" s="25"/>
    </row>
    <row r="76" spans="1:7" ht="16">
      <c r="A76" s="13"/>
      <c r="B76" s="13"/>
      <c r="C76" s="13"/>
      <c r="D76" s="13"/>
      <c r="E76" s="40" t="str">
        <f t="shared" si="0"/>
        <v/>
      </c>
      <c r="F76" s="19"/>
      <c r="G76" s="25"/>
    </row>
    <row r="77" spans="1:7" ht="16">
      <c r="A77" s="13"/>
      <c r="B77" s="13"/>
      <c r="C77" s="13"/>
      <c r="D77" s="13"/>
      <c r="E77" s="40" t="str">
        <f t="shared" si="0"/>
        <v/>
      </c>
      <c r="F77" s="19"/>
      <c r="G77" s="25"/>
    </row>
    <row r="78" spans="1:7" ht="16">
      <c r="A78" s="13"/>
      <c r="B78" s="13"/>
      <c r="C78" s="13"/>
      <c r="D78" s="13"/>
      <c r="E78" s="40" t="str">
        <f t="shared" si="0"/>
        <v/>
      </c>
      <c r="F78" s="19"/>
      <c r="G78" s="25"/>
    </row>
    <row r="79" spans="1:7" ht="16">
      <c r="A79" s="13"/>
      <c r="B79" s="13"/>
      <c r="C79" s="13"/>
      <c r="D79" s="13"/>
      <c r="E79" s="40" t="str">
        <f t="shared" si="0"/>
        <v/>
      </c>
      <c r="F79" s="19"/>
      <c r="G79" s="25"/>
    </row>
    <row r="80" spans="1:7" ht="16">
      <c r="A80" s="28"/>
      <c r="B80" s="28"/>
      <c r="C80" s="28"/>
      <c r="D80" s="28"/>
      <c r="E80" s="40" t="str">
        <f t="shared" si="0"/>
        <v/>
      </c>
      <c r="F80" s="29"/>
      <c r="G80" s="25"/>
    </row>
    <row r="81" spans="1:7" ht="16">
      <c r="A81" s="28"/>
      <c r="B81" s="28"/>
      <c r="C81" s="28"/>
      <c r="D81" s="28"/>
      <c r="E81" s="40" t="str">
        <f t="shared" si="0"/>
        <v/>
      </c>
      <c r="F81" s="29"/>
      <c r="G81" s="25"/>
    </row>
    <row r="82" spans="1:7" ht="16">
      <c r="A82" s="28"/>
      <c r="B82" s="28"/>
      <c r="C82" s="28"/>
      <c r="D82" s="28"/>
      <c r="E82" s="40" t="str">
        <f t="shared" si="0"/>
        <v/>
      </c>
      <c r="F82" s="29"/>
      <c r="G82" s="25"/>
    </row>
    <row r="83" spans="1:7" ht="16">
      <c r="A83" s="28"/>
      <c r="B83" s="28"/>
      <c r="C83" s="28"/>
      <c r="D83" s="28"/>
      <c r="E83" s="40" t="str">
        <f t="shared" si="0"/>
        <v/>
      </c>
      <c r="F83" s="29"/>
      <c r="G83" s="25"/>
    </row>
    <row r="84" spans="1:7" ht="16">
      <c r="A84" s="28"/>
      <c r="B84" s="28"/>
      <c r="C84" s="28"/>
      <c r="D84" s="28"/>
      <c r="E84" s="40" t="str">
        <f t="shared" si="0"/>
        <v/>
      </c>
      <c r="F84" s="29"/>
      <c r="G84" s="25"/>
    </row>
    <row r="85" spans="1:7" ht="16">
      <c r="A85" s="28"/>
      <c r="B85" s="28"/>
      <c r="C85" s="28"/>
      <c r="D85" s="28"/>
      <c r="E85" s="40" t="str">
        <f t="shared" si="0"/>
        <v/>
      </c>
      <c r="F85" s="29"/>
      <c r="G85" s="25"/>
    </row>
    <row r="86" spans="1:7" ht="16">
      <c r="A86" s="28"/>
      <c r="B86" s="28"/>
      <c r="C86" s="28"/>
      <c r="D86" s="28"/>
      <c r="E86" s="40" t="str">
        <f t="shared" si="0"/>
        <v/>
      </c>
      <c r="F86" s="29"/>
      <c r="G86" s="25"/>
    </row>
    <row r="87" spans="1:7" ht="16">
      <c r="A87" s="28"/>
      <c r="B87" s="28"/>
      <c r="C87" s="28"/>
      <c r="D87" s="28"/>
      <c r="E87" s="40" t="str">
        <f t="shared" si="0"/>
        <v/>
      </c>
      <c r="F87" s="29"/>
      <c r="G87" s="25"/>
    </row>
    <row r="88" spans="1:7" ht="16">
      <c r="A88" s="28"/>
      <c r="B88" s="28"/>
      <c r="C88" s="28"/>
      <c r="D88" s="28"/>
      <c r="E88" s="40" t="str">
        <f t="shared" si="0"/>
        <v/>
      </c>
      <c r="F88" s="29"/>
      <c r="G88" s="25"/>
    </row>
    <row r="89" spans="1:7" ht="16">
      <c r="A89" s="28"/>
      <c r="B89" s="28"/>
      <c r="C89" s="28"/>
      <c r="D89" s="28"/>
      <c r="E89" s="40" t="str">
        <f t="shared" si="0"/>
        <v/>
      </c>
      <c r="F89" s="29"/>
      <c r="G89" s="25"/>
    </row>
    <row r="90" spans="1:7" ht="16">
      <c r="A90" s="28"/>
      <c r="B90" s="28"/>
      <c r="C90" s="28"/>
      <c r="D90" s="28"/>
      <c r="E90" s="40" t="str">
        <f t="shared" si="0"/>
        <v/>
      </c>
      <c r="F90" s="29"/>
      <c r="G90" s="25"/>
    </row>
    <row r="91" spans="1:7" ht="16">
      <c r="A91" s="28"/>
      <c r="B91" s="28"/>
      <c r="C91" s="28"/>
      <c r="D91" s="28"/>
      <c r="E91" s="40" t="str">
        <f t="shared" si="0"/>
        <v/>
      </c>
      <c r="F91" s="29"/>
      <c r="G91" s="25"/>
    </row>
    <row r="92" spans="1:7" ht="16">
      <c r="A92" s="28"/>
      <c r="B92" s="28"/>
      <c r="C92" s="28"/>
      <c r="D92" s="28"/>
      <c r="E92" s="40" t="str">
        <f t="shared" ref="E92:E113" si="1">IFERROR(D92  *(180/3) / ($B$16/$B$18), "")</f>
        <v/>
      </c>
      <c r="F92" s="29"/>
      <c r="G92" s="25"/>
    </row>
    <row r="93" spans="1:7" ht="16">
      <c r="A93" s="28"/>
      <c r="B93" s="28"/>
      <c r="C93" s="28"/>
      <c r="D93" s="28"/>
      <c r="E93" s="40" t="str">
        <f t="shared" si="1"/>
        <v/>
      </c>
      <c r="F93" s="29"/>
      <c r="G93" s="25"/>
    </row>
    <row r="94" spans="1:7" ht="16">
      <c r="A94" s="28"/>
      <c r="B94" s="28"/>
      <c r="C94" s="28"/>
      <c r="D94" s="28"/>
      <c r="E94" s="40" t="str">
        <f t="shared" si="1"/>
        <v/>
      </c>
      <c r="F94" s="29"/>
      <c r="G94" s="25"/>
    </row>
    <row r="95" spans="1:7" ht="16">
      <c r="A95" s="28"/>
      <c r="B95" s="28"/>
      <c r="C95" s="28"/>
      <c r="D95" s="28"/>
      <c r="E95" s="40" t="str">
        <f t="shared" si="1"/>
        <v/>
      </c>
      <c r="F95" s="29"/>
      <c r="G95" s="25"/>
    </row>
    <row r="96" spans="1:7" ht="16">
      <c r="A96" s="28"/>
      <c r="B96" s="28"/>
      <c r="C96" s="28"/>
      <c r="D96" s="28"/>
      <c r="E96" s="40" t="str">
        <f t="shared" si="1"/>
        <v/>
      </c>
      <c r="F96" s="29"/>
      <c r="G96" s="25"/>
    </row>
    <row r="97" spans="1:7" ht="16">
      <c r="A97" s="28"/>
      <c r="B97" s="28"/>
      <c r="C97" s="28"/>
      <c r="D97" s="28"/>
      <c r="E97" s="40" t="str">
        <f t="shared" si="1"/>
        <v/>
      </c>
      <c r="F97" s="29"/>
      <c r="G97" s="25"/>
    </row>
    <row r="98" spans="1:7" ht="16">
      <c r="A98" s="28"/>
      <c r="B98" s="28"/>
      <c r="C98" s="28"/>
      <c r="D98" s="28"/>
      <c r="E98" s="40" t="str">
        <f t="shared" si="1"/>
        <v/>
      </c>
      <c r="F98" s="29"/>
      <c r="G98" s="25"/>
    </row>
    <row r="99" spans="1:7" ht="16">
      <c r="A99" s="28"/>
      <c r="B99" s="28"/>
      <c r="C99" s="28"/>
      <c r="D99" s="28"/>
      <c r="E99" s="40" t="str">
        <f t="shared" si="1"/>
        <v/>
      </c>
      <c r="F99" s="29"/>
      <c r="G99" s="25"/>
    </row>
    <row r="100" spans="1:7" ht="16">
      <c r="A100" s="28"/>
      <c r="B100" s="28"/>
      <c r="C100" s="28"/>
      <c r="D100" s="28"/>
      <c r="E100" s="40" t="str">
        <f t="shared" si="1"/>
        <v/>
      </c>
      <c r="F100" s="29"/>
      <c r="G100" s="25"/>
    </row>
    <row r="101" spans="1:7" ht="16">
      <c r="A101" s="28"/>
      <c r="B101" s="28"/>
      <c r="C101" s="28"/>
      <c r="D101" s="28"/>
      <c r="E101" s="40" t="str">
        <f t="shared" si="1"/>
        <v/>
      </c>
      <c r="F101" s="29"/>
      <c r="G101" s="25"/>
    </row>
    <row r="102" spans="1:7" ht="16">
      <c r="A102" s="28"/>
      <c r="B102" s="28"/>
      <c r="C102" s="28"/>
      <c r="D102" s="28"/>
      <c r="E102" s="40" t="str">
        <f t="shared" si="1"/>
        <v/>
      </c>
      <c r="F102" s="29"/>
      <c r="G102" s="25"/>
    </row>
    <row r="103" spans="1:7" ht="16">
      <c r="A103" s="28"/>
      <c r="B103" s="28"/>
      <c r="C103" s="28"/>
      <c r="D103" s="28"/>
      <c r="E103" s="40" t="str">
        <f t="shared" si="1"/>
        <v/>
      </c>
      <c r="F103" s="29"/>
      <c r="G103" s="25"/>
    </row>
    <row r="104" spans="1:7" ht="16">
      <c r="A104" s="28"/>
      <c r="B104" s="28"/>
      <c r="C104" s="28"/>
      <c r="D104" s="28"/>
      <c r="E104" s="40" t="str">
        <f t="shared" si="1"/>
        <v/>
      </c>
      <c r="F104" s="29"/>
      <c r="G104" s="25"/>
    </row>
    <row r="105" spans="1:7" ht="16">
      <c r="A105" s="28"/>
      <c r="B105" s="28"/>
      <c r="C105" s="28"/>
      <c r="D105" s="28"/>
      <c r="E105" s="40" t="str">
        <f t="shared" si="1"/>
        <v/>
      </c>
      <c r="F105" s="29"/>
      <c r="G105" s="25"/>
    </row>
    <row r="106" spans="1:7" ht="16">
      <c r="A106" s="28"/>
      <c r="B106" s="28"/>
      <c r="C106" s="28"/>
      <c r="D106" s="28"/>
      <c r="E106" s="40" t="str">
        <f t="shared" si="1"/>
        <v/>
      </c>
      <c r="F106" s="29"/>
      <c r="G106" s="25"/>
    </row>
    <row r="107" spans="1:7" ht="16">
      <c r="A107" s="28"/>
      <c r="B107" s="28"/>
      <c r="C107" s="28"/>
      <c r="D107" s="28"/>
      <c r="E107" s="40" t="str">
        <f t="shared" si="1"/>
        <v/>
      </c>
      <c r="F107" s="29"/>
      <c r="G107" s="25"/>
    </row>
    <row r="108" spans="1:7" ht="16">
      <c r="A108" s="28"/>
      <c r="B108" s="28"/>
      <c r="C108" s="28"/>
      <c r="D108" s="28"/>
      <c r="E108" s="40" t="str">
        <f t="shared" si="1"/>
        <v/>
      </c>
      <c r="F108" s="29"/>
      <c r="G108" s="25"/>
    </row>
    <row r="109" spans="1:7" ht="16">
      <c r="A109" s="13"/>
      <c r="B109" s="13"/>
      <c r="C109" s="13"/>
      <c r="D109" s="13"/>
      <c r="E109" s="40" t="str">
        <f t="shared" si="1"/>
        <v/>
      </c>
      <c r="F109" s="19"/>
      <c r="G109" s="25"/>
    </row>
    <row r="110" spans="1:7" ht="16">
      <c r="A110" s="13"/>
      <c r="B110" s="13"/>
      <c r="C110" s="13"/>
      <c r="D110" s="13"/>
      <c r="E110" s="40" t="str">
        <f t="shared" si="1"/>
        <v/>
      </c>
      <c r="F110" s="19"/>
      <c r="G110" s="25"/>
    </row>
    <row r="111" spans="1:7" ht="16">
      <c r="A111" s="13"/>
      <c r="B111" s="13"/>
      <c r="C111" s="13"/>
      <c r="D111" s="13"/>
      <c r="E111" s="40" t="str">
        <f t="shared" si="1"/>
        <v/>
      </c>
      <c r="F111" s="19"/>
      <c r="G111" s="25"/>
    </row>
    <row r="112" spans="1:7" ht="16">
      <c r="A112" s="13"/>
      <c r="B112" s="13"/>
      <c r="C112" s="13"/>
      <c r="D112" s="13"/>
      <c r="E112" s="40" t="str">
        <f t="shared" si="1"/>
        <v/>
      </c>
      <c r="F112" s="19"/>
      <c r="G112" s="25"/>
    </row>
    <row r="113" spans="1:7" ht="16">
      <c r="A113" s="13"/>
      <c r="B113" s="13"/>
      <c r="C113" s="13"/>
      <c r="D113" s="13"/>
      <c r="E113" s="40" t="str">
        <f t="shared" si="1"/>
        <v/>
      </c>
      <c r="F113" s="19"/>
      <c r="G113" s="25"/>
    </row>
  </sheetData>
  <sheetProtection sheet="1" selectLockedCells="1"/>
  <mergeCells count="7">
    <mergeCell ref="A2:B2"/>
    <mergeCell ref="D2:F2"/>
    <mergeCell ref="A25:B25"/>
    <mergeCell ref="A1:C1"/>
    <mergeCell ref="D7:F7"/>
    <mergeCell ref="D8:F8"/>
    <mergeCell ref="D9:F9"/>
  </mergeCells>
  <phoneticPr fontId="27" type="noConversion"/>
  <conditionalFormatting sqref="C27:C113">
    <cfRule type="expression" dxfId="12" priority="31">
      <formula>AND(C27=0,#REF!=1)</formula>
    </cfRule>
  </conditionalFormatting>
  <conditionalFormatting sqref="C27:G27 E28:E113">
    <cfRule type="expression" dxfId="11" priority="12">
      <formula>AND(ISBLANK(#REF!)=FALSE,ISBLANK(C27))</formula>
    </cfRule>
  </conditionalFormatting>
  <conditionalFormatting sqref="D27:D113">
    <cfRule type="expression" dxfId="10" priority="30">
      <formula>AND(D27=1,#REF!=0)</formula>
    </cfRule>
    <cfRule type="expression" dxfId="9" priority="58">
      <formula>AND(D27=0,#REF!=1)</formula>
    </cfRule>
  </conditionalFormatting>
  <conditionalFormatting sqref="E27:E113">
    <cfRule type="expression" dxfId="8" priority="8">
      <formula>AND(E27=1,#REF!=0)</formula>
    </cfRule>
  </conditionalFormatting>
  <conditionalFormatting sqref="F27 G29">
    <cfRule type="expression" dxfId="7" priority="43">
      <formula>AND(F27=1,#REF!&gt;=5)</formula>
    </cfRule>
  </conditionalFormatting>
  <conditionalFormatting sqref="F27">
    <cfRule type="expression" dxfId="6" priority="14">
      <formula>AND(ISBLANK($C28)=FALSE,ISBLANK(F27))</formula>
    </cfRule>
  </conditionalFormatting>
  <conditionalFormatting sqref="F29">
    <cfRule type="expression" dxfId="5" priority="57">
      <formula>AND(F29=1,#REF!&gt;=5)</formula>
    </cfRule>
  </conditionalFormatting>
  <conditionalFormatting sqref="F30:F113">
    <cfRule type="expression" dxfId="4" priority="54">
      <formula>AND(F30=1,#REF!&gt;=5)</formula>
    </cfRule>
  </conditionalFormatting>
  <conditionalFormatting sqref="G27 G30:G113">
    <cfRule type="expression" dxfId="3" priority="44">
      <formula>AND(G27=1,#REF!&gt;=5)</formula>
    </cfRule>
  </conditionalFormatting>
  <conditionalFormatting sqref="G27:G113 C28:E28 C29:F113">
    <cfRule type="expression" dxfId="2" priority="5">
      <formula>AND(ISBLANK($C27)=FALSE,ISBLANK(C27))</formula>
    </cfRule>
  </conditionalFormatting>
  <conditionalFormatting sqref="G27:G113">
    <cfRule type="expression" dxfId="1" priority="1">
      <formula>AND(G27&gt;=5,#REF!=1)</formula>
    </cfRule>
    <cfRule type="expression" dxfId="0" priority="34">
      <formula>AND(G27=1,#REF!&gt;=5)</formula>
    </cfRule>
  </conditionalFormatting>
  <dataValidations count="13">
    <dataValidation allowBlank="1" errorTitle="Ungültige Eingabe" error="Email-Adresse ist nicht gülitg" promptTitle="E-Mail" prompt="Gültige Email-Adresse angeben" sqref="B11 A16 B13" xr:uid="{E62FC25A-B173-2C43-9096-97849051FCDD}"/>
    <dataValidation type="textLength" allowBlank="1" errorTitle="Ungültige Eingabe" error="Email-Adresse ist nicht gülitg" promptTitle="E-Mail" prompt="Gültige Email-Adresse angeben" sqref="E16" xr:uid="{BD5F531C-B7D4-C14A-BCDF-C2D12CCC1CE2}">
      <formula1>10</formula1>
      <formula2>1000</formula2>
    </dataValidation>
    <dataValidation type="decimal" errorTitle="Ungültige Eingabe" error="Email-Adresse ist nicht gülitg" promptTitle="E-Mail" prompt="Gültige Email-Adresse angeben" sqref="B22:B23" xr:uid="{03F071F6-3B8A-8841-BDCB-E5F348E57818}">
      <formula1>1</formula1>
      <formula2>20</formula2>
    </dataValidation>
    <dataValidation type="whole" errorTitle="Ungültige Eingabe" error="Email-Adresse ist nicht gülitg" promptTitle="E-Mail" prompt="Gültige Email-Adresse angeben" sqref="B18" xr:uid="{053D3701-349D-9047-BCD8-A6B68271CD52}">
      <formula1>10</formula1>
      <formula2>5000</formula2>
    </dataValidation>
    <dataValidation type="whole" errorTitle="Ungültige Eingabe" error="Email-Adresse ist nicht gülitg" promptTitle="E-Mail" prompt="Gültige Email-Adresse angeben" sqref="B19" xr:uid="{7A96E052-1EDF-5F44-9E26-32E1DEE6F6FD}">
      <formula1>1</formula1>
      <formula2>20</formula2>
    </dataValidation>
    <dataValidation type="whole" errorTitle="Ungültige Eingabe" error="Email-Adresse ist nicht gülitg" promptTitle="E-Mail" prompt="Gültige Email-Adresse angeben" sqref="B21 B24" xr:uid="{CD24C31F-6F4B-0E46-8F7E-6DB4C8484CBD}">
      <formula1>1</formula1>
      <formula2>10</formula2>
    </dataValidation>
    <dataValidation type="decimal" allowBlank="1" showInputMessage="1" showErrorMessage="1" errorTitle="Invalid entry" error="Please enter your credit points as credited by your original university as a decimal" promptTitle="Credit points" prompt="Please enter your credit points as credited by your original university as a decimal" sqref="D27:D113" xr:uid="{B05D6C59-9C1C-DC4B-B869-6E34EC8D220C}">
      <formula1>0</formula1>
      <formula2>1000</formula2>
    </dataValidation>
    <dataValidation type="decimal" allowBlank="1" error="Please enter a decimal value between 0 and 50" promptTitle="ECTS credit points" prompt="Number of ECTS credit points. May need to be converted from the credit points originally assigned by your university. If you do not have an official conversion, please refer to the description above." sqref="E27:E113" xr:uid="{8BBE7CB4-74F9-8F41-93E3-7D50EA92623C}">
      <formula1>0</formula1>
      <formula2>50</formula2>
    </dataValidation>
    <dataValidation type="decimal" allowBlank="1" errorTitle="Invalid entry" error="Please enter a grade from the following list:_x000a_1,0 1,3 1,7 2,0 2,3 2,7 3,0 3,3 3,7 4,0: passing grades_x000a_5,0: failed" promptTitle="Valid Grades" prompt="1,0 1,3 1,7 2,0 2,3 2,7 3,0 3,3 3,7 4,0 : passing grades_x000a_5,0: failed" sqref="G27:G113" xr:uid="{D95F75E8-C2B0-584C-B0B0-D5605A704102}">
      <formula1>0</formula1>
      <formula2>10</formula2>
    </dataValidation>
    <dataValidation type="list" errorTitle="Ungültige Eingabe" error="Email-Adresse ist nicht gülitg" promptTitle="E-Mail" prompt="Gültige Email-Adresse angeben" sqref="B17" xr:uid="{8658B842-816E-434F-8979-1B47CF37844D}">
      <formula1>$J$18:$J$19</formula1>
    </dataValidation>
    <dataValidation type="decimal" allowBlank="1" showInputMessage="1" showErrorMessage="1" sqref="B16" xr:uid="{7BF0DD3C-E71E-8047-B35B-51B0D4122255}">
      <formula1>1</formula1>
      <formula2>100</formula2>
    </dataValidation>
    <dataValidation type="list" allowBlank="1" showInputMessage="1" errorTitle="Invalid entry" error="Please enter either 1 or 0._x000a_1: Module belongs to computer science fundamentals_x000a_0: Module does not belong to computer science fundamentals" promptTitle="Module classification" prompt="Select the subject area from the dropdown menu that it best fits to according to your own judgment" sqref="C27:C113" xr:uid="{88F5DFA7-4427-334A-AE15-DA31445F7AE1}">
      <formula1>$J$2:$J$7</formula1>
    </dataValidation>
    <dataValidation type="list" errorTitle="Ungültige Eingabe" error="Email-Adresse ist nicht gülitg" promptTitle="E-Mail" prompt="Gültige Email-Adresse angeben" sqref="B20" xr:uid="{32FE8CD4-5F69-5348-BC9A-965445770909}">
      <formula1>$J$9:$J$12</formula1>
    </dataValidation>
  </dataValidations>
  <hyperlinks>
    <hyperlink ref="D9:F9" r:id="rId1" display="Please visit https://www.informatik.uni-wuerzburg.de/en/studies/degree-programmes/master-computer-science/application/ for instructions on how to apply" xr:uid="{1C197819-2EAA-2647-A206-2C1F1B2C37E7}"/>
  </hyperlinks>
  <pageMargins left="0.7" right="0.7" top="0.78740157499999996" bottom="0.78740157499999996" header="0.3" footer="0.3"/>
  <pageSetup paperSize="9" orientation="portrait" verticalDpi="597" r:id="rId2"/>
  <ignoredErrors>
    <ignoredError sqref="G5" calculatedColumn="1"/>
  </ignoredErrors>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140" zoomScaleNormal="140" workbookViewId="0">
      <selection activeCell="D25" sqref="D25"/>
    </sheetView>
  </sheetViews>
  <sheetFormatPr baseColWidth="10" defaultRowHeight="15"/>
  <cols>
    <col min="1" max="1" width="16.6640625" style="1" customWidth="1"/>
    <col min="2" max="2" width="16.83203125" style="1" bestFit="1" customWidth="1"/>
    <col min="3" max="3" width="16.83203125" customWidth="1"/>
    <col min="4" max="4" width="69.33203125" bestFit="1" customWidth="1"/>
  </cols>
  <sheetData>
    <row r="1" spans="1:4" ht="16">
      <c r="A1" s="10" t="s">
        <v>42</v>
      </c>
      <c r="B1" s="10" t="s">
        <v>35</v>
      </c>
      <c r="C1" s="3" t="s">
        <v>3</v>
      </c>
      <c r="D1" s="3" t="s">
        <v>4</v>
      </c>
    </row>
    <row r="2" spans="1:4" ht="16">
      <c r="A2" s="2">
        <v>1</v>
      </c>
      <c r="B2" s="10" t="s">
        <v>30</v>
      </c>
      <c r="C2" s="3" t="s">
        <v>5</v>
      </c>
      <c r="D2" s="3" t="s">
        <v>7</v>
      </c>
    </row>
    <row r="3" spans="1:4" ht="16">
      <c r="A3" s="2">
        <v>1.3</v>
      </c>
      <c r="B3" s="10" t="s">
        <v>36</v>
      </c>
      <c r="C3" s="3" t="s">
        <v>5</v>
      </c>
      <c r="D3" s="3"/>
    </row>
    <row r="4" spans="1:4" ht="16">
      <c r="A4" s="2">
        <v>1.7</v>
      </c>
      <c r="B4" s="10" t="s">
        <v>37</v>
      </c>
      <c r="C4" s="3" t="s">
        <v>6</v>
      </c>
      <c r="D4" s="3"/>
    </row>
    <row r="5" spans="1:4" ht="16">
      <c r="A5" s="2">
        <v>2</v>
      </c>
      <c r="B5" s="10" t="s">
        <v>31</v>
      </c>
      <c r="C5" s="3" t="s">
        <v>6</v>
      </c>
      <c r="D5" s="3" t="s">
        <v>8</v>
      </c>
    </row>
    <row r="6" spans="1:4" ht="16">
      <c r="A6" s="2">
        <v>2.2999999999999998</v>
      </c>
      <c r="B6" s="10" t="s">
        <v>38</v>
      </c>
      <c r="C6" s="3" t="s">
        <v>6</v>
      </c>
      <c r="D6" s="3"/>
    </row>
    <row r="7" spans="1:4" ht="16">
      <c r="A7" s="2">
        <v>2.7</v>
      </c>
      <c r="B7" s="10" t="s">
        <v>39</v>
      </c>
      <c r="C7" s="3" t="s">
        <v>9</v>
      </c>
      <c r="D7" s="3"/>
    </row>
    <row r="8" spans="1:4" ht="16">
      <c r="A8" s="2">
        <v>3</v>
      </c>
      <c r="B8" s="10" t="s">
        <v>32</v>
      </c>
      <c r="C8" s="3" t="s">
        <v>9</v>
      </c>
      <c r="D8" s="3" t="s">
        <v>11</v>
      </c>
    </row>
    <row r="9" spans="1:4" ht="16">
      <c r="A9" s="2">
        <v>3.3</v>
      </c>
      <c r="B9" s="10" t="s">
        <v>40</v>
      </c>
      <c r="C9" s="3" t="s">
        <v>9</v>
      </c>
      <c r="D9" s="3"/>
    </row>
    <row r="10" spans="1:4" ht="16">
      <c r="A10" s="2">
        <v>3.7</v>
      </c>
      <c r="B10" s="10" t="s">
        <v>41</v>
      </c>
      <c r="C10" s="3" t="s">
        <v>12</v>
      </c>
      <c r="D10" s="3"/>
    </row>
    <row r="11" spans="1:4" ht="16">
      <c r="A11" s="2">
        <v>4</v>
      </c>
      <c r="B11" s="10" t="s">
        <v>33</v>
      </c>
      <c r="C11" s="3" t="s">
        <v>12</v>
      </c>
      <c r="D11" s="3" t="s">
        <v>10</v>
      </c>
    </row>
    <row r="12" spans="1:4" ht="16">
      <c r="A12" s="2">
        <v>5</v>
      </c>
      <c r="B12" s="10" t="s">
        <v>34</v>
      </c>
      <c r="C12" s="3" t="s">
        <v>14</v>
      </c>
      <c r="D12" s="3" t="s">
        <v>13</v>
      </c>
    </row>
    <row r="19" spans="1:3" ht="21">
      <c r="A19" s="5" t="s">
        <v>43</v>
      </c>
      <c r="B19" s="5"/>
    </row>
    <row r="20" spans="1:3">
      <c r="A20"/>
      <c r="B20"/>
    </row>
    <row r="21" spans="1:3" ht="16">
      <c r="A21" s="3"/>
      <c r="B21" s="3"/>
      <c r="C21" s="3"/>
    </row>
    <row r="22" spans="1:3" ht="16">
      <c r="A22" s="3"/>
      <c r="B22" s="3"/>
      <c r="C22" s="3"/>
    </row>
    <row r="23" spans="1:3" ht="16">
      <c r="A23" s="12" t="s">
        <v>46</v>
      </c>
      <c r="B23" s="12" t="s">
        <v>44</v>
      </c>
    </row>
    <row r="24" spans="1:3" ht="16">
      <c r="A24" s="3" t="s">
        <v>18</v>
      </c>
      <c r="B24" s="3" t="s">
        <v>19</v>
      </c>
    </row>
    <row r="25" spans="1:3" ht="16">
      <c r="A25" s="3" t="s">
        <v>20</v>
      </c>
      <c r="B25" s="3" t="s">
        <v>21</v>
      </c>
    </row>
    <row r="26" spans="1:3" ht="16">
      <c r="A26" s="3" t="s">
        <v>22</v>
      </c>
      <c r="B26" s="12" t="s">
        <v>45</v>
      </c>
    </row>
    <row r="27" spans="1:3" ht="16">
      <c r="A27" s="3"/>
      <c r="B27" s="3"/>
      <c r="C27" s="3"/>
    </row>
    <row r="28" spans="1:3" ht="16">
      <c r="A28" s="3"/>
      <c r="B28" s="3"/>
      <c r="C28" s="3"/>
    </row>
    <row r="29" spans="1:3" ht="16">
      <c r="A29" s="6"/>
      <c r="B29" s="6"/>
      <c r="C29" s="3"/>
    </row>
    <row r="30" spans="1:3" ht="16">
      <c r="A30" s="6"/>
      <c r="B30" s="6"/>
      <c r="C30" s="3"/>
    </row>
  </sheetData>
  <sheetProtection sheet="1" selectLockedCells="1"/>
  <pageMargins left="0.7" right="0.7" top="0.78740157499999996" bottom="0.78740157499999996"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Module assessment</vt:lpstr>
      <vt:lpstr>Grade conversion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Florian Metzger</cp:lastModifiedBy>
  <dcterms:created xsi:type="dcterms:W3CDTF">2022-07-30T13:32:00Z</dcterms:created>
  <dcterms:modified xsi:type="dcterms:W3CDTF">2024-11-28T10:40:12Z</dcterms:modified>
</cp:coreProperties>
</file>