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fm/Documents/stuko/eignungspruefungen/formulare/"/>
    </mc:Choice>
  </mc:AlternateContent>
  <xr:revisionPtr revIDLastSave="0" documentId="13_ncr:1_{BF296D7E-9E25-0544-94EC-E3D4D6FCA1D0}" xr6:coauthVersionLast="47" xr6:coauthVersionMax="47" xr10:uidLastSave="{00000000-0000-0000-0000-000000000000}"/>
  <bookViews>
    <workbookView xWindow="860" yWindow="760" windowWidth="28980" windowHeight="17440" xr2:uid="{00000000-000D-0000-FFFF-FFFF00000000}"/>
  </bookViews>
  <sheets>
    <sheet name="Module assessment" sheetId="1" r:id="rId1"/>
    <sheet name="Grade convers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5" i="1" s="1"/>
  <c r="J23"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28" i="1"/>
  <c r="E4" i="1" l="1"/>
  <c r="G5" i="1"/>
  <c r="G6" i="1" l="1"/>
  <c r="G4" i="1" l="1"/>
</calcChain>
</file>

<file path=xl/sharedStrings.xml><?xml version="1.0" encoding="utf-8"?>
<sst xmlns="http://schemas.openxmlformats.org/spreadsheetml/2006/main" count="105" uniqueCount="97">
  <si>
    <t>Last Name</t>
  </si>
  <si>
    <t>First Name</t>
  </si>
  <si>
    <t>Sum Math / Theoretical Computer Science</t>
  </si>
  <si>
    <t>Sum</t>
  </si>
  <si>
    <t>Meaning</t>
  </si>
  <si>
    <t>Comment</t>
  </si>
  <si>
    <t>very good</t>
  </si>
  <si>
    <t>good</t>
  </si>
  <si>
    <t>an outstanding achievement</t>
  </si>
  <si>
    <t>an achievement that exceeds the average requirements considerably</t>
  </si>
  <si>
    <t>satisfactory</t>
  </si>
  <si>
    <t>an achievement that fulfills the requirements despite flaws</t>
  </si>
  <si>
    <t>an achievement that fulfills average requirements</t>
  </si>
  <si>
    <t>sufficient</t>
  </si>
  <si>
    <t>an achievement that does not fulfill requirements due to major flaws</t>
  </si>
  <si>
    <t>failed</t>
  </si>
  <si>
    <t>Key</t>
  </si>
  <si>
    <t>Value</t>
  </si>
  <si>
    <t>Email</t>
  </si>
  <si>
    <t xml:space="preserve">Grade_MAX: </t>
  </si>
  <si>
    <t>Maximum achievable grade at your university</t>
  </si>
  <si>
    <t xml:space="preserve">Grade_MIN: </t>
  </si>
  <si>
    <t>Minimum passing grade at your university</t>
  </si>
  <si>
    <t xml:space="preserve">Grade_original: </t>
  </si>
  <si>
    <t>Automatically generated fields</t>
  </si>
  <si>
    <t>Based on the information you enter we attempt to determine if you fulfill the aptitude requirements.</t>
  </si>
  <si>
    <t>Module name</t>
  </si>
  <si>
    <t>Module ID or code (e.g. from the course catalogue)</t>
  </si>
  <si>
    <t>computer science fundamentals</t>
  </si>
  <si>
    <t>other</t>
  </si>
  <si>
    <t>valid module classifications:</t>
  </si>
  <si>
    <t>theoretical computer science and math fundamentals</t>
  </si>
  <si>
    <t>Module classification</t>
  </si>
  <si>
    <t>A</t>
  </si>
  <si>
    <t>B</t>
  </si>
  <si>
    <t>C</t>
  </si>
  <si>
    <t>D</t>
  </si>
  <si>
    <t>F</t>
  </si>
  <si>
    <t>US Letter Grade</t>
  </si>
  <si>
    <t>A-</t>
  </si>
  <si>
    <t>B+</t>
  </si>
  <si>
    <t>B-</t>
  </si>
  <si>
    <t>C+</t>
  </si>
  <si>
    <t>C-</t>
  </si>
  <si>
    <t>D+</t>
  </si>
  <si>
    <t>German Grade</t>
  </si>
  <si>
    <t xml:space="preserve">The german grade can be calculated using the extended Bavarian formula: </t>
  </si>
  <si>
    <t>Sum Computer Science and Math Fundamentals</t>
  </si>
  <si>
    <t>Your grade in the German system</t>
  </si>
  <si>
    <t>Your original grade from your university</t>
  </si>
  <si>
    <t xml:space="preserve">Grade_German: </t>
  </si>
  <si>
    <t>other (please enter manually)</t>
  </si>
  <si>
    <t>typical standard periods of study for Bachelor programmes (in years) :</t>
  </si>
  <si>
    <t>yes</t>
  </si>
  <si>
    <t>no</t>
  </si>
  <si>
    <t>Grade (from German conversion)</t>
  </si>
  <si>
    <t>Have you previously applied / ECTS system used:</t>
  </si>
  <si>
    <t>Final overall numeric grade or CGPA of your Bachelor's degree in your original grading system</t>
  </si>
  <si>
    <t xml:space="preserve">Standard period of study of your Bachelor programme (in years) </t>
  </si>
  <si>
    <t xml:space="preserve">Standard period of study of your Bachelor programme (in semesters) </t>
  </si>
  <si>
    <t>Your actual Bachelor study period (in semesters, can be longer than the standard period of study)</t>
  </si>
  <si>
    <t>Amount of credit points (or credit hours) that were required to complete your Bachelor's degree or that you were awarded in your Bachelor study period</t>
  </si>
  <si>
    <t>Please enter information about your completed Bachelor's degree here. Please fill out all fields that are applicable to you.</t>
  </si>
  <si>
    <t>If so, please also submit the admission letter you received in your last application</t>
  </si>
  <si>
    <t>Have you successfully applied to the Computer Science Master's programme in previous semesters?</t>
  </si>
  <si>
    <t>Amount of credit points awarded for the thesis module</t>
  </si>
  <si>
    <t xml:space="preserve">Name of the module the thesis was written in </t>
  </si>
  <si>
    <t>The module must also be listed in the table below</t>
  </si>
  <si>
    <t>Date of your Bachelor's degree completion and graduation</t>
  </si>
  <si>
    <t>Title of your Bachelor's thesis or an equivalent research paper</t>
  </si>
  <si>
    <t>Leave blank if your grades already use the German grading system, i.e. best: 1.0, worst: 4.0</t>
  </si>
  <si>
    <t>Nationality</t>
  </si>
  <si>
    <t>Applicants with a German higher education entrance qualification ("Abitur") can apply online with this form and required documents. Applications with a higher education entrance qualification from any other country must additionally submit their documents by postal mail as described.</t>
  </si>
  <si>
    <t>Original Numeric Grade</t>
  </si>
  <si>
    <t>E.g., the Computer Science bachelor at the University of Würzburg consists of 180 credit points</t>
  </si>
  <si>
    <t>Credit points or hours as stated on your transcript of records</t>
  </si>
  <si>
    <t>ECTS credit point conversion</t>
  </si>
  <si>
    <t>Filled automatically based on your required credit points  and study period. If your Bachelor already used ECTS credits, the values in this column should be identical to the previous column.</t>
  </si>
  <si>
    <t>Use the dropdown menu to self-assign the module classification for each module.</t>
  </si>
  <si>
    <t xml:space="preserve"> </t>
  </si>
  <si>
    <t>Total ECTS/Credits</t>
  </si>
  <si>
    <t>Please visit https://www.informatik.uni-wuerzburg.de/en/studies/degree-programmes/master-computer-science/application/ for instructions on how to submit your application</t>
  </si>
  <si>
    <t>Link to your Bachelor programme's course catalogue and module description</t>
  </si>
  <si>
    <r>
      <rPr>
        <b/>
        <sz val="12"/>
        <color theme="1"/>
        <rFont val="Calibri"/>
        <family val="2"/>
        <scheme val="minor"/>
      </rPr>
      <t xml:space="preserve">Please enter </t>
    </r>
    <r>
      <rPr>
        <b/>
        <u/>
        <sz val="12"/>
        <color theme="1"/>
        <rFont val="Calibri (Body)"/>
      </rPr>
      <t>all passed modules</t>
    </r>
    <r>
      <rPr>
        <b/>
        <sz val="12"/>
        <color theme="1"/>
        <rFont val="Calibri"/>
        <family val="2"/>
        <scheme val="minor"/>
      </rPr>
      <t xml:space="preserve"> from your previous study programme as listed on your transcript of records here.</t>
    </r>
    <r>
      <rPr>
        <sz val="12"/>
        <color theme="1"/>
        <rFont val="Calibri"/>
        <family val="2"/>
        <scheme val="minor"/>
      </rPr>
      <t xml:space="preserve"> Use the order from your transcript of records. Please also indicate whether a module belongs to fundamental computer science, theoretical computer science or math areas. The aptitude assessment requires that you have at least 100 ECTS in these areas, including 25 ECTS in math or theoretical computer science. </t>
    </r>
  </si>
  <si>
    <r>
      <rPr>
        <b/>
        <i/>
        <sz val="10"/>
        <color rgb="FF0A0101"/>
        <rFont val="Helvetica"/>
        <family val="2"/>
      </rPr>
      <t>Please attach your thesis to your email application.</t>
    </r>
    <r>
      <rPr>
        <i/>
        <sz val="10"/>
        <color rgb="FF0A0101"/>
        <rFont val="Helvetica"/>
        <family val="2"/>
      </rPr>
      <t xml:space="preserve"> If your thesis has not been completed yet, please enter the date you have started working on your thesis.</t>
    </r>
  </si>
  <si>
    <t>Convert CGPA to German grade:</t>
  </si>
  <si>
    <t>Best achievable numeric course grade or GPA in your Bachelor studies (e.g. '4' or '10')</t>
  </si>
  <si>
    <t>Worst passing numeric course grade or GPA in your Bachelor programme (e.g. '4' or '1')</t>
  </si>
  <si>
    <t>E.g. Bachelor of Science in Computer Science</t>
  </si>
  <si>
    <t>Name and field of your Bachelor's degree as stated on your degree certificate</t>
  </si>
  <si>
    <t>Application Deadline: October 15th, 2024</t>
  </si>
  <si>
    <t>Please send all required documents to master.informatik@uni-wuerzburg.de</t>
  </si>
  <si>
    <t>Corresponding Address</t>
  </si>
  <si>
    <t>Comma-separated street and house number, zip code and city, country</t>
  </si>
  <si>
    <t>Name and country of university of your Bachelor's degree</t>
  </si>
  <si>
    <t>Converted German grade from original grade (filled automatically)</t>
  </si>
  <si>
    <t>University of Würzburg Master's in Computer Science application (summer semester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</si>
</sst>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color rgb="FF0A0101"/>
      <name val="Helvetica"/>
      <family val="2"/>
    </font>
    <font>
      <u/>
      <sz val="11"/>
      <color theme="10"/>
      <name val="Calibri"/>
      <family val="2"/>
      <scheme val="minor"/>
    </font>
    <font>
      <b/>
      <sz val="11"/>
      <color theme="1"/>
      <name val="Calibri"/>
      <family val="2"/>
      <scheme val="minor"/>
    </font>
    <font>
      <i/>
      <sz val="11"/>
      <color theme="1"/>
      <name val="Calibri"/>
      <family val="2"/>
      <scheme val="minor"/>
    </font>
    <font>
      <b/>
      <sz val="16"/>
      <color rgb="FF305496"/>
      <name val="Calibri (Textkörper)"/>
    </font>
    <font>
      <b/>
      <sz val="12"/>
      <color rgb="FF305496"/>
      <name val="Calibri (Textkörper)"/>
    </font>
    <font>
      <sz val="11"/>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u/>
      <sz val="12"/>
      <color theme="1"/>
      <name val="Calibri (Body)"/>
    </font>
    <font>
      <i/>
      <sz val="12"/>
      <color theme="1"/>
      <name val="Calibri"/>
      <family val="2"/>
      <scheme val="minor"/>
    </font>
    <font>
      <i/>
      <sz val="10"/>
      <color rgb="FF0A0101"/>
      <name val="Helvetica"/>
      <family val="2"/>
    </font>
    <font>
      <b/>
      <sz val="18"/>
      <color theme="1"/>
      <name val="Calibri"/>
      <family val="2"/>
      <scheme val="minor"/>
    </font>
    <font>
      <sz val="8"/>
      <name val="Calibri"/>
      <family val="2"/>
      <scheme val="minor"/>
    </font>
    <font>
      <b/>
      <i/>
      <sz val="10"/>
      <color rgb="FF0A0101"/>
      <name val="Helvetica"/>
      <family val="2"/>
    </font>
    <font>
      <sz val="10"/>
      <color rgb="FF0A0101"/>
      <name val="Helvetica"/>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3" fillId="0" borderId="0" applyNumberFormat="0" applyFill="0" applyBorder="0" applyAlignment="0" applyProtection="0"/>
    <xf numFmtId="43" fontId="18" fillId="0" borderId="0" applyFont="0" applyFill="0" applyBorder="0" applyAlignment="0" applyProtection="0"/>
  </cellStyleXfs>
  <cellXfs count="58">
    <xf numFmtId="0" fontId="0" fillId="0" borderId="0" xfId="0"/>
    <xf numFmtId="164" fontId="0" fillId="0" borderId="0" xfId="0" applyNumberFormat="1"/>
    <xf numFmtId="164" fontId="11" fillId="0" borderId="0" xfId="0" applyNumberFormat="1" applyFont="1"/>
    <xf numFmtId="0" fontId="11" fillId="0" borderId="0" xfId="0" applyFont="1"/>
    <xf numFmtId="0" fontId="12" fillId="0" borderId="0" xfId="0" applyFont="1"/>
    <xf numFmtId="0" fontId="14" fillId="0" borderId="0" xfId="0" applyFont="1"/>
    <xf numFmtId="0" fontId="16" fillId="0" borderId="0" xfId="0" applyFont="1"/>
    <xf numFmtId="0" fontId="17" fillId="0" borderId="0" xfId="0" applyFont="1"/>
    <xf numFmtId="0" fontId="15" fillId="0" borderId="1" xfId="0" applyFont="1" applyBorder="1"/>
    <xf numFmtId="0" fontId="15" fillId="0" borderId="2" xfId="0" applyFont="1" applyBorder="1"/>
    <xf numFmtId="0" fontId="15" fillId="0" borderId="3" xfId="0" applyFont="1" applyBorder="1"/>
    <xf numFmtId="0" fontId="15" fillId="0" borderId="0" xfId="0" applyFont="1" applyAlignment="1">
      <alignment wrapText="1"/>
    </xf>
    <xf numFmtId="164" fontId="10" fillId="0" borderId="0" xfId="0" applyNumberFormat="1" applyFont="1"/>
    <xf numFmtId="0" fontId="9" fillId="0" borderId="0" xfId="0" applyFont="1" applyAlignment="1">
      <alignment wrapText="1"/>
    </xf>
    <xf numFmtId="0" fontId="9" fillId="0" borderId="0" xfId="0" applyFont="1"/>
    <xf numFmtId="0" fontId="9" fillId="0" borderId="0" xfId="0" applyFont="1" applyProtection="1">
      <protection locked="0"/>
    </xf>
    <xf numFmtId="0" fontId="20" fillId="0" borderId="0" xfId="1" applyFont="1" applyProtection="1">
      <protection locked="0"/>
    </xf>
    <xf numFmtId="0" fontId="21" fillId="0" borderId="0" xfId="1" applyFont="1" applyProtection="1">
      <protection locked="0"/>
    </xf>
    <xf numFmtId="2" fontId="21" fillId="0" borderId="0" xfId="1" applyNumberFormat="1" applyFont="1" applyProtection="1">
      <protection locked="0"/>
    </xf>
    <xf numFmtId="0" fontId="9" fillId="0" borderId="0" xfId="0" applyFont="1" applyAlignment="1">
      <alignment horizontal="center"/>
    </xf>
    <xf numFmtId="0" fontId="21" fillId="0" borderId="0" xfId="2" applyNumberFormat="1" applyFont="1" applyProtection="1">
      <protection locked="0"/>
    </xf>
    <xf numFmtId="164" fontId="9" fillId="0" borderId="0" xfId="0" applyNumberFormat="1" applyFont="1" applyProtection="1">
      <protection locked="0"/>
    </xf>
    <xf numFmtId="0" fontId="24" fillId="0" borderId="0" xfId="0" applyFont="1" applyAlignment="1">
      <alignment wrapText="1"/>
    </xf>
    <xf numFmtId="0" fontId="8" fillId="0" borderId="0" xfId="0" applyFont="1" applyAlignment="1">
      <alignment wrapText="1"/>
    </xf>
    <xf numFmtId="0" fontId="0" fillId="0" borderId="2" xfId="0" applyBorder="1"/>
    <xf numFmtId="0" fontId="0" fillId="0" borderId="3" xfId="0" applyBorder="1"/>
    <xf numFmtId="0" fontId="21" fillId="0" borderId="0" xfId="1" applyFont="1" applyAlignment="1" applyProtection="1">
      <alignment horizontal="right"/>
      <protection locked="0"/>
    </xf>
    <xf numFmtId="164" fontId="8" fillId="0" borderId="0" xfId="0" applyNumberFormat="1" applyFont="1" applyProtection="1">
      <protection locked="0"/>
    </xf>
    <xf numFmtId="0" fontId="8" fillId="0" borderId="0" xfId="0" applyFont="1" applyAlignment="1">
      <alignment horizontal="center"/>
    </xf>
    <xf numFmtId="0" fontId="9" fillId="0" borderId="0" xfId="0" applyFont="1" applyAlignment="1" applyProtection="1">
      <alignment wrapText="1"/>
      <protection locked="0"/>
    </xf>
    <xf numFmtId="0" fontId="7" fillId="0" borderId="0" xfId="0" applyFont="1" applyProtection="1">
      <protection locked="0"/>
    </xf>
    <xf numFmtId="164" fontId="7" fillId="0" borderId="0" xfId="0" applyNumberFormat="1" applyFont="1" applyProtection="1">
      <protection locked="0"/>
    </xf>
    <xf numFmtId="0" fontId="0" fillId="0" borderId="1" xfId="0" applyBorder="1" applyAlignment="1">
      <alignment wrapText="1"/>
    </xf>
    <xf numFmtId="0" fontId="6" fillId="0" borderId="0" xfId="0" applyFont="1" applyAlignment="1">
      <alignment wrapText="1"/>
    </xf>
    <xf numFmtId="0" fontId="6" fillId="0" borderId="0" xfId="0" applyFont="1" applyProtection="1">
      <protection locked="0"/>
    </xf>
    <xf numFmtId="2" fontId="21" fillId="0" borderId="0" xfId="2" applyNumberFormat="1" applyFont="1" applyProtection="1">
      <protection locked="0"/>
    </xf>
    <xf numFmtId="0" fontId="0" fillId="0" borderId="4" xfId="0" applyBorder="1"/>
    <xf numFmtId="0" fontId="0" fillId="0" borderId="5" xfId="0" applyBorder="1"/>
    <xf numFmtId="0" fontId="0" fillId="0" borderId="6" xfId="0" applyBorder="1"/>
    <xf numFmtId="0" fontId="24" fillId="0" borderId="0" xfId="0" applyFont="1"/>
    <xf numFmtId="0" fontId="6" fillId="0" borderId="0" xfId="0" applyFont="1" applyAlignment="1" applyProtection="1">
      <alignment wrapText="1"/>
      <protection locked="0"/>
    </xf>
    <xf numFmtId="0" fontId="21" fillId="0" borderId="0" xfId="1" applyFont="1" applyAlignment="1" applyProtection="1">
      <alignment wrapText="1"/>
      <protection locked="0"/>
    </xf>
    <xf numFmtId="0" fontId="6" fillId="0" borderId="0" xfId="0" applyFont="1"/>
    <xf numFmtId="0" fontId="23" fillId="0" borderId="0" xfId="0" applyFont="1" applyAlignment="1">
      <alignment wrapText="1"/>
    </xf>
    <xf numFmtId="0" fontId="5" fillId="0" borderId="0" xfId="0" applyFont="1" applyProtection="1">
      <protection locked="0"/>
    </xf>
    <xf numFmtId="0" fontId="4" fillId="0" borderId="0" xfId="0" applyFont="1" applyAlignment="1">
      <alignment wrapText="1"/>
    </xf>
    <xf numFmtId="0" fontId="0" fillId="0" borderId="1" xfId="0" applyBorder="1"/>
    <xf numFmtId="0" fontId="3" fillId="0" borderId="0" xfId="0" applyFont="1" applyAlignment="1">
      <alignment wrapText="1"/>
    </xf>
    <xf numFmtId="0" fontId="28" fillId="0" borderId="0" xfId="0" applyFont="1"/>
    <xf numFmtId="0" fontId="0" fillId="0" borderId="0" xfId="0" applyAlignment="1">
      <alignment wrapText="1"/>
    </xf>
    <xf numFmtId="0" fontId="2" fillId="0" borderId="0" xfId="0" applyFont="1" applyAlignment="1">
      <alignment wrapText="1"/>
    </xf>
    <xf numFmtId="0" fontId="23" fillId="0" borderId="0" xfId="0" applyFont="1" applyAlignment="1">
      <alignment horizontal="center" wrapText="1"/>
    </xf>
    <xf numFmtId="0" fontId="9" fillId="0" borderId="0" xfId="0" applyFont="1" applyAlignment="1">
      <alignment horizontal="center" wrapText="1"/>
    </xf>
    <xf numFmtId="0" fontId="4" fillId="0" borderId="0" xfId="0" applyFont="1" applyAlignment="1">
      <alignment horizontal="center" wrapText="1"/>
    </xf>
    <xf numFmtId="0" fontId="25" fillId="0" borderId="0" xfId="0" applyFont="1" applyAlignment="1">
      <alignment horizontal="center" wrapText="1"/>
    </xf>
    <xf numFmtId="0" fontId="0" fillId="0" borderId="0" xfId="0" applyAlignment="1">
      <alignment horizontal="center" wrapText="1"/>
    </xf>
    <xf numFmtId="0" fontId="13" fillId="0" borderId="0" xfId="1" applyAlignment="1">
      <alignment wrapText="1"/>
    </xf>
    <xf numFmtId="0" fontId="0" fillId="0" borderId="0" xfId="0" applyProtection="1">
      <protection locked="0"/>
    </xf>
  </cellXfs>
  <cellStyles count="3">
    <cellStyle name="Comma" xfId="2" builtinId="3"/>
    <cellStyle name="Hyperlink" xfId="1" builtinId="8"/>
    <cellStyle name="Normal" xfId="0" builtinId="0"/>
  </cellStyles>
  <dxfs count="38">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b val="0"/>
        <i val="0"/>
        <strike val="0"/>
        <condense val="0"/>
        <extend val="0"/>
        <outline val="0"/>
        <shadow val="0"/>
        <u val="none"/>
        <vertAlign val="baseline"/>
        <sz val="12"/>
        <color theme="1"/>
        <name val="Calibri"/>
        <family val="2"/>
        <scheme val="minor"/>
      </font>
      <numFmt numFmtId="164" formatCode="0.0"/>
    </dxf>
    <dxf>
      <font>
        <strike val="0"/>
        <outline val="0"/>
        <shadow val="0"/>
        <u val="none"/>
        <vertAlign val="baseline"/>
        <sz val="12"/>
        <color theme="1"/>
        <name val="Calibri"/>
        <family val="2"/>
        <scheme val="minor"/>
      </font>
      <numFmt numFmtId="164" formatCode="0.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protection locked="1"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vertAlign val="baseline"/>
        <sz val="12"/>
        <name val="Calibri"/>
        <family val="2"/>
        <scheme val="minor"/>
      </font>
      <protection locked="0"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protection locked="1" hidden="0"/>
    </dxf>
    <dxf>
      <protection locked="1" hidden="0"/>
    </dxf>
    <dxf>
      <font>
        <strike val="0"/>
        <outline val="0"/>
        <shadow val="0"/>
        <u val="none"/>
        <vertAlign val="baseline"/>
        <sz val="12"/>
        <color theme="1"/>
      </font>
      <numFmt numFmtId="164" formatCode="0.0"/>
      <alignment horizontal="general" vertical="bottom" textRotation="0" wrapText="0" indent="0" justifyLastLine="0" shrinkToFit="0" readingOrder="0"/>
      <protection locked="0" hidden="0"/>
    </dxf>
    <dxf>
      <font>
        <strike val="0"/>
        <outline val="0"/>
        <shadow val="0"/>
        <u val="none"/>
        <vertAlign val="baseline"/>
        <sz val="12"/>
        <color theme="1"/>
      </font>
      <numFmt numFmtId="164" formatCode="0.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
      <font>
        <strike val="0"/>
        <outline val="0"/>
        <shadow val="0"/>
        <u val="none"/>
        <vertAlign val="baseline"/>
        <sz val="12"/>
        <color theme="1"/>
      </font>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123371</xdr:colOff>
      <xdr:row>19</xdr:row>
      <xdr:rowOff>87086</xdr:rowOff>
    </xdr:from>
    <xdr:ext cx="4086760" cy="40094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𝐺𝑒𝑟𝑚𝑎𝑛</m:t>
                      </m:r>
                    </m:sub>
                  </m:sSub>
                  <m:r>
                    <a:rPr lang="de-DE" sz="1600" b="0" i="1">
                      <a:latin typeface="Cambria Math" panose="02040503050406030204" pitchFamily="18" charset="0"/>
                    </a:rPr>
                    <m:t>=1+3⋅</m:t>
                  </m:r>
                  <m:f>
                    <m:fPr>
                      <m:ctrlPr>
                        <a:rPr lang="de-DE" sz="1600" b="0" i="1">
                          <a:latin typeface="Cambria Math" panose="02040503050406030204" pitchFamily="18" charset="0"/>
                        </a:rPr>
                      </m:ctrlPr>
                    </m:fPr>
                    <m:num>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m:rPr>
                              <m:sty m:val="p"/>
                            </m:rPr>
                            <a:rPr lang="de-DE" sz="1600" b="0" i="0">
                              <a:latin typeface="Cambria Math" panose="02040503050406030204" pitchFamily="18" charset="0"/>
                            </a:rPr>
                            <m:t>MAX</m:t>
                          </m:r>
                          <m:r>
                            <a:rPr lang="de-DE" sz="1600" b="0" i="1">
                              <a:latin typeface="Cambria Math" panose="02040503050406030204" pitchFamily="18" charset="0"/>
                            </a:rPr>
                            <m:t> </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𝑜𝑟𝑖𝑔𝑖𝑛𝑎𝑙</m:t>
                          </m:r>
                        </m:sub>
                      </m:sSub>
                    </m:num>
                    <m:den>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𝑀𝐴𝑋</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𝑀𝐼𝑁</m:t>
                          </m:r>
                        </m:sub>
                      </m:sSub>
                    </m:den>
                  </m:f>
                </m:oMath>
              </a14:m>
              <a:r>
                <a:rPr lang="en-GB" sz="1600"/>
                <a:t> </a:t>
              </a:r>
            </a:p>
          </xdr:txBody>
        </xdr:sp>
      </mc:Choice>
      <mc:Fallback xmlns="">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600" b="0" i="0">
                  <a:latin typeface="Cambria Math" panose="02040503050406030204" pitchFamily="18" charset="0"/>
                </a:rPr>
                <a:t>𝐺𝑟𝑎𝑑𝑒_𝐺𝑒𝑟𝑚𝑎𝑛=1+3⋅(𝐺𝑟𝑎𝑑𝑒_(MAX )−𝐺𝑟𝑎𝑑𝑒_𝑜𝑟𝑖𝑔𝑖𝑛𝑎𝑙)/(𝐺𝑟𝑎𝑑𝑒_𝑀𝐴𝑋−𝐺𝑟𝑎𝑑𝑒_𝑀𝐼𝑁 )</a:t>
              </a:r>
              <a:r>
                <a:rPr lang="en-GB" sz="1600"/>
                <a:t> </a:t>
              </a: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dultabelle" displayName="Modultabelle" ref="A27:G114" totalsRowShown="0" headerRowDxfId="37" dataDxfId="36">
  <autoFilter ref="A27:G114" xr:uid="{00000000-0009-0000-0100-000001000000}"/>
  <tableColumns count="7">
    <tableColumn id="9" xr3:uid="{DC05B866-27FF-F745-86AD-A79AC9195E36}" name="Module ID or code (e.g. from the course catalogue)" dataDxfId="35"/>
    <tableColumn id="1" xr3:uid="{00000000-0010-0000-0000-000001000000}" name="Module name" dataDxfId="34"/>
    <tableColumn id="2" xr3:uid="{00000000-0010-0000-0000-000002000000}" name="Module classification" dataDxfId="33"/>
    <tableColumn id="11" xr3:uid="{429ACFD5-1217-3F45-8458-A044981DA822}" name="Credit points or hours as stated on your transcript of records" dataDxfId="32"/>
    <tableColumn id="4" xr3:uid="{00000000-0010-0000-0000-000004000000}" name="ECTS credit point conversion" dataDxfId="31">
      <calculatedColumnFormula>IFERROR(D28  *(180/3) / ($B$17/$B$19), "")</calculatedColumnFormula>
    </tableColumn>
    <tableColumn id="10" xr3:uid="{3A4FE741-382E-864E-8FE2-690CC5287972}" name="Original Numeric Grade" dataDxfId="30"/>
    <tableColumn id="3" xr3:uid="{9AA11864-8F3E-9741-BD46-340DC35A7BB6}" name="Converted German grade from original grade (filled automatically)" dataDxfId="29">
      <calculatedColumnFormula>1+ 3*($B$21 - F28)/($B$21 - $B$22)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rundinformationen" displayName="Grundinformationen" ref="A3:B23" totalsRowShown="0" headerRowDxfId="28" dataDxfId="27">
  <tableColumns count="2">
    <tableColumn id="1" xr3:uid="{00000000-0010-0000-0100-000001000000}" name="Key" dataDxfId="26"/>
    <tableColumn id="2" xr3:uid="{00000000-0010-0000-0100-000002000000}" name="Value" dataDxfId="25"/>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utotabelle" displayName="Autotabelle" ref="D3:G6" totalsRowShown="0" headerRowDxfId="24" dataDxfId="23">
  <tableColumns count="4">
    <tableColumn id="1" xr3:uid="{00000000-0010-0000-0200-000001000000}" name="Automatically generated fields" dataDxfId="22"/>
    <tableColumn id="2" xr3:uid="{00000000-0010-0000-0200-000002000000}" name="Sum" dataDxfId="21">
      <calculatedColumnFormula>SUMIFS(#REF!,#REF!,"1",#REF!,"1")</calculatedColumnFormula>
    </tableColumn>
    <tableColumn id="3" xr3:uid="{00000000-0010-0000-0200-000003000000}" name=" " dataDxfId="20"/>
    <tableColumn id="5" xr3:uid="{E9CFE210-3592-054C-8BC2-69E9DFA32F78}" name="Grade (from German conversion)" dataDxfId="19">
      <calculatedColumnFormula>AVERAGEIF(C26:C112,"computer science fundamentals",I26:I112)</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radingsystem" displayName="gradingsystem" ref="A1:D12" totalsRowShown="0" headerRowDxfId="18" dataDxfId="17">
  <autoFilter ref="A1:D12" xr:uid="{00000000-0009-0000-0100-000004000000}"/>
  <tableColumns count="4">
    <tableColumn id="1" xr3:uid="{00000000-0010-0000-0300-000001000000}" name="German Grade" dataDxfId="16"/>
    <tableColumn id="4" xr3:uid="{F1E763C2-99E4-D54B-946E-D3318ADDB2AF}" name="US Letter Grade" dataDxfId="15"/>
    <tableColumn id="2" xr3:uid="{00000000-0010-0000-0300-000002000000}" name="Meaning" dataDxfId="14"/>
    <tableColumn id="3" xr3:uid="{00000000-0010-0000-0300-000003000000}" name="Comment" dataDxfId="13"/>
  </tableColumns>
  <tableStyleInfo name="TableStyleMedium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nformatik.uni-wuerzburg.de/en/studies/degree-programmes/master-computer-science/application"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4"/>
  <sheetViews>
    <sheetView tabSelected="1" topLeftCell="A3" zoomScaleNormal="100" workbookViewId="0">
      <selection activeCell="B12" sqref="B12"/>
    </sheetView>
  </sheetViews>
  <sheetFormatPr baseColWidth="10" defaultRowHeight="15"/>
  <cols>
    <col min="1" max="1" width="36.1640625" customWidth="1"/>
    <col min="2" max="2" width="55.5" customWidth="1"/>
    <col min="3" max="3" width="42.33203125" bestFit="1" customWidth="1"/>
    <col min="4" max="4" width="17.6640625" customWidth="1"/>
    <col min="5" max="5" width="46.5" customWidth="1"/>
    <col min="6" max="6" width="15.33203125" customWidth="1"/>
    <col min="7" max="7" width="23.5" hidden="1" customWidth="1"/>
    <col min="8" max="8" width="25.83203125" customWidth="1"/>
    <col min="9" max="9" width="24.1640625" customWidth="1"/>
    <col min="10" max="10" width="24.6640625" hidden="1" customWidth="1"/>
    <col min="11" max="11" width="12.1640625" customWidth="1"/>
  </cols>
  <sheetData>
    <row r="1" spans="1:10" ht="51" customHeight="1">
      <c r="A1" s="54" t="s">
        <v>96</v>
      </c>
      <c r="B1" s="54"/>
      <c r="C1" s="54"/>
    </row>
    <row r="2" spans="1:10" ht="53" customHeight="1" thickBot="1">
      <c r="A2" s="51" t="s">
        <v>62</v>
      </c>
      <c r="B2" s="51"/>
      <c r="C2" s="14"/>
      <c r="D2" s="52" t="s">
        <v>25</v>
      </c>
      <c r="E2" s="52"/>
      <c r="F2" s="52"/>
    </row>
    <row r="3" spans="1:10" ht="34">
      <c r="A3" s="14" t="s">
        <v>16</v>
      </c>
      <c r="B3" s="14" t="s">
        <v>17</v>
      </c>
      <c r="D3" s="13" t="s">
        <v>24</v>
      </c>
      <c r="E3" s="14" t="s">
        <v>3</v>
      </c>
      <c r="F3" s="42" t="s">
        <v>79</v>
      </c>
      <c r="G3" s="23" t="s">
        <v>55</v>
      </c>
      <c r="J3" s="8" t="s">
        <v>30</v>
      </c>
    </row>
    <row r="4" spans="1:10" ht="22" customHeight="1">
      <c r="A4" s="13" t="s">
        <v>0</v>
      </c>
      <c r="B4" s="15"/>
      <c r="D4" s="33" t="s">
        <v>80</v>
      </c>
      <c r="E4" s="14">
        <f>SUM(E28:E114)</f>
        <v>0</v>
      </c>
      <c r="F4" s="19"/>
      <c r="G4" s="19" t="e">
        <f xml:space="preserve"> ((G5 * E5) +(G6 * E6)) / E4</f>
        <v>#DIV/0!</v>
      </c>
      <c r="J4" s="9" t="s">
        <v>28</v>
      </c>
    </row>
    <row r="5" spans="1:10" ht="51" customHeight="1">
      <c r="A5" s="13" t="s">
        <v>1</v>
      </c>
      <c r="B5" s="15"/>
      <c r="D5" s="13" t="s">
        <v>47</v>
      </c>
      <c r="E5" s="14">
        <f>SUMIFS(E28:E114,C28:C114,"computer science fundamentals") + E6</f>
        <v>0</v>
      </c>
      <c r="F5" s="19"/>
      <c r="G5" s="28" t="e">
        <f>AVERAGEIF(C28:C114,"computer science fundamentals",G28:G114)</f>
        <v>#DIV/0!</v>
      </c>
      <c r="J5" s="9" t="s">
        <v>31</v>
      </c>
    </row>
    <row r="6" spans="1:10" ht="37" customHeight="1" thickBot="1">
      <c r="A6" s="50" t="s">
        <v>71</v>
      </c>
      <c r="B6" s="15"/>
      <c r="D6" s="13" t="s">
        <v>2</v>
      </c>
      <c r="E6" s="14">
        <f>SUMIFS(E28:E114,C28:C114,"theoretical computer science and math fundamentals")</f>
        <v>0</v>
      </c>
      <c r="F6" s="19"/>
      <c r="G6" s="28" t="e">
        <f>AVERAGEIF(C28:C114,"computer science fundamentals",G28:G114)</f>
        <v>#DIV/0!</v>
      </c>
      <c r="J6" s="10" t="s">
        <v>29</v>
      </c>
    </row>
    <row r="7" spans="1:10" ht="25" customHeight="1">
      <c r="A7" s="13" t="s">
        <v>18</v>
      </c>
      <c r="B7" s="15"/>
      <c r="D7" s="54" t="s">
        <v>90</v>
      </c>
      <c r="E7" s="54"/>
      <c r="F7" s="54"/>
    </row>
    <row r="8" spans="1:10" ht="51" customHeight="1">
      <c r="A8" t="s">
        <v>92</v>
      </c>
      <c r="B8" s="57"/>
      <c r="C8" s="49" t="s">
        <v>93</v>
      </c>
      <c r="D8" s="54" t="s">
        <v>91</v>
      </c>
      <c r="E8" s="54"/>
      <c r="F8" s="54"/>
      <c r="J8" s="36" t="s">
        <v>52</v>
      </c>
    </row>
    <row r="9" spans="1:10" ht="47" customHeight="1">
      <c r="A9" s="50" t="s">
        <v>94</v>
      </c>
      <c r="B9" s="15"/>
      <c r="D9" s="55" t="s">
        <v>72</v>
      </c>
      <c r="E9" s="55"/>
      <c r="F9" s="55"/>
      <c r="J9" s="37">
        <v>3</v>
      </c>
    </row>
    <row r="10" spans="1:10" ht="38" customHeight="1">
      <c r="A10" s="50" t="s">
        <v>89</v>
      </c>
      <c r="B10" s="16"/>
      <c r="C10" s="48" t="s">
        <v>88</v>
      </c>
      <c r="D10" s="56" t="s">
        <v>81</v>
      </c>
      <c r="E10" s="56"/>
      <c r="F10" s="56"/>
      <c r="J10" s="37">
        <v>3.5</v>
      </c>
    </row>
    <row r="11" spans="1:10" ht="40" customHeight="1">
      <c r="A11" s="33" t="s">
        <v>68</v>
      </c>
      <c r="B11" s="34"/>
      <c r="C11" s="4"/>
      <c r="J11" s="37">
        <v>4</v>
      </c>
    </row>
    <row r="12" spans="1:10" ht="55" customHeight="1">
      <c r="A12" s="45" t="s">
        <v>82</v>
      </c>
      <c r="B12" s="17"/>
      <c r="C12" s="4"/>
      <c r="J12" s="38" t="s">
        <v>51</v>
      </c>
    </row>
    <row r="13" spans="1:10" ht="57" customHeight="1">
      <c r="A13" s="33" t="s">
        <v>69</v>
      </c>
      <c r="B13" s="34"/>
      <c r="C13" s="22" t="s">
        <v>84</v>
      </c>
    </row>
    <row r="14" spans="1:10" ht="75" customHeight="1">
      <c r="A14" s="33" t="s">
        <v>66</v>
      </c>
      <c r="B14" s="34"/>
      <c r="C14" s="39" t="s">
        <v>67</v>
      </c>
    </row>
    <row r="15" spans="1:10" ht="42" customHeight="1">
      <c r="A15" s="41" t="s">
        <v>65</v>
      </c>
      <c r="B15" s="34"/>
    </row>
    <row r="16" spans="1:10" ht="53" customHeight="1">
      <c r="A16" s="33" t="s">
        <v>64</v>
      </c>
      <c r="B16" s="26" t="s">
        <v>54</v>
      </c>
      <c r="C16" s="22" t="s">
        <v>63</v>
      </c>
    </row>
    <row r="17" spans="1:10" ht="74" customHeight="1" thickBot="1">
      <c r="A17" s="33" t="s">
        <v>61</v>
      </c>
      <c r="B17" s="18"/>
      <c r="C17" s="22" t="s">
        <v>74</v>
      </c>
      <c r="D17" s="13"/>
      <c r="E17" s="16"/>
    </row>
    <row r="18" spans="1:10" ht="30" customHeight="1">
      <c r="A18" s="33" t="s">
        <v>59</v>
      </c>
      <c r="B18" s="17"/>
      <c r="C18" s="4"/>
      <c r="D18" s="14"/>
      <c r="E18" s="14"/>
      <c r="J18" s="32" t="s">
        <v>56</v>
      </c>
    </row>
    <row r="19" spans="1:10" ht="30" customHeight="1">
      <c r="A19" s="33" t="s">
        <v>58</v>
      </c>
      <c r="B19" s="20">
        <v>3</v>
      </c>
      <c r="C19" s="4"/>
      <c r="D19" s="14"/>
      <c r="E19" s="14"/>
      <c r="J19" s="24" t="s">
        <v>53</v>
      </c>
    </row>
    <row r="20" spans="1:10" ht="52" customHeight="1" thickBot="1">
      <c r="A20" s="33" t="s">
        <v>60</v>
      </c>
      <c r="B20" s="18"/>
      <c r="C20" s="14"/>
      <c r="D20" s="14"/>
      <c r="J20" s="25" t="s">
        <v>54</v>
      </c>
    </row>
    <row r="21" spans="1:10" ht="55" customHeight="1" thickBot="1">
      <c r="A21" s="47" t="s">
        <v>86</v>
      </c>
      <c r="B21" s="35"/>
      <c r="C21" s="43" t="s">
        <v>70</v>
      </c>
      <c r="D21" s="14"/>
    </row>
    <row r="22" spans="1:10" ht="47" customHeight="1">
      <c r="A22" s="47" t="s">
        <v>87</v>
      </c>
      <c r="B22" s="35"/>
      <c r="C22" s="43" t="s">
        <v>70</v>
      </c>
      <c r="D22" s="14"/>
      <c r="J22" s="46" t="s">
        <v>85</v>
      </c>
    </row>
    <row r="23" spans="1:10" ht="51" customHeight="1" thickBot="1">
      <c r="A23" s="33" t="s">
        <v>57</v>
      </c>
      <c r="B23" s="18"/>
      <c r="C23" s="22"/>
      <c r="J23" s="25" t="e">
        <f>1+ 3*(B21 - B23)/(B21 - B22)</f>
        <v>#DIV/0!</v>
      </c>
    </row>
    <row r="24" spans="1:10" ht="16">
      <c r="A24" s="13"/>
      <c r="B24" s="18"/>
      <c r="C24" s="4"/>
    </row>
    <row r="25" spans="1:10">
      <c r="A25" s="5"/>
    </row>
    <row r="26" spans="1:10" ht="102" customHeight="1">
      <c r="A26" s="53" t="s">
        <v>83</v>
      </c>
      <c r="B26" s="52"/>
      <c r="C26" s="11" t="s">
        <v>78</v>
      </c>
      <c r="E26" s="11" t="s">
        <v>77</v>
      </c>
      <c r="G26" s="11"/>
    </row>
    <row r="27" spans="1:10" ht="82" customHeight="1">
      <c r="A27" s="29" t="s">
        <v>27</v>
      </c>
      <c r="B27" s="15" t="s">
        <v>26</v>
      </c>
      <c r="C27" s="29" t="s">
        <v>32</v>
      </c>
      <c r="D27" s="40" t="s">
        <v>75</v>
      </c>
      <c r="E27" s="40" t="s">
        <v>76</v>
      </c>
      <c r="F27" s="40" t="s">
        <v>73</v>
      </c>
      <c r="G27" s="50" t="s">
        <v>95</v>
      </c>
    </row>
    <row r="28" spans="1:10" ht="16">
      <c r="A28" s="15"/>
      <c r="B28" s="44"/>
      <c r="C28" s="34"/>
      <c r="D28" s="15"/>
      <c r="E28" s="42" t="str">
        <f>IFERROR(D28  *(180/3) / ($B$17/$B$19), "")</f>
        <v/>
      </c>
      <c r="F28" s="21"/>
      <c r="G28" s="27"/>
    </row>
    <row r="29" spans="1:10" ht="16">
      <c r="A29" s="15"/>
      <c r="B29" s="44"/>
      <c r="C29" s="34"/>
      <c r="D29" s="15"/>
      <c r="E29" s="42" t="str">
        <f t="shared" ref="E29:E92" si="0">IFERROR(D29  *(180/3) / ($B$17/$B$19), "")</f>
        <v/>
      </c>
      <c r="F29" s="21"/>
      <c r="G29" s="27"/>
    </row>
    <row r="30" spans="1:10" ht="16">
      <c r="A30" s="15"/>
      <c r="B30" s="15"/>
      <c r="C30" s="15"/>
      <c r="D30" s="15"/>
      <c r="E30" s="42" t="str">
        <f t="shared" si="0"/>
        <v/>
      </c>
      <c r="F30" s="21"/>
      <c r="G30" s="27"/>
    </row>
    <row r="31" spans="1:10" ht="16">
      <c r="A31" s="15"/>
      <c r="B31" s="15"/>
      <c r="C31" s="15"/>
      <c r="D31" s="15"/>
      <c r="E31" s="42" t="str">
        <f t="shared" si="0"/>
        <v/>
      </c>
      <c r="F31" s="21"/>
      <c r="G31" s="27"/>
    </row>
    <row r="32" spans="1:10" ht="16">
      <c r="A32" s="15"/>
      <c r="B32" s="15"/>
      <c r="C32" s="15"/>
      <c r="D32" s="15"/>
      <c r="E32" s="42" t="str">
        <f t="shared" si="0"/>
        <v/>
      </c>
      <c r="F32" s="21"/>
      <c r="G32" s="27"/>
    </row>
    <row r="33" spans="1:7" ht="16">
      <c r="A33" s="15"/>
      <c r="B33" s="15"/>
      <c r="C33" s="15"/>
      <c r="D33" s="15"/>
      <c r="E33" s="42" t="str">
        <f t="shared" si="0"/>
        <v/>
      </c>
      <c r="F33" s="21"/>
      <c r="G33" s="27"/>
    </row>
    <row r="34" spans="1:7" ht="16">
      <c r="A34" s="15"/>
      <c r="B34" s="15"/>
      <c r="C34" s="15"/>
      <c r="D34" s="15"/>
      <c r="E34" s="42" t="str">
        <f t="shared" si="0"/>
        <v/>
      </c>
      <c r="F34" s="21"/>
      <c r="G34" s="27"/>
    </row>
    <row r="35" spans="1:7" ht="16">
      <c r="A35" s="15"/>
      <c r="B35" s="15"/>
      <c r="C35" s="15"/>
      <c r="D35" s="15"/>
      <c r="E35" s="42" t="str">
        <f t="shared" si="0"/>
        <v/>
      </c>
      <c r="F35" s="21"/>
      <c r="G35" s="27"/>
    </row>
    <row r="36" spans="1:7" ht="16">
      <c r="A36" s="15"/>
      <c r="B36" s="15"/>
      <c r="C36" s="15"/>
      <c r="D36" s="15"/>
      <c r="E36" s="42" t="str">
        <f t="shared" si="0"/>
        <v/>
      </c>
      <c r="F36" s="21"/>
      <c r="G36" s="27"/>
    </row>
    <row r="37" spans="1:7" ht="16">
      <c r="A37" s="15"/>
      <c r="B37" s="15"/>
      <c r="C37" s="15"/>
      <c r="D37" s="15"/>
      <c r="E37" s="42" t="str">
        <f t="shared" si="0"/>
        <v/>
      </c>
      <c r="F37" s="21"/>
      <c r="G37" s="27"/>
    </row>
    <row r="38" spans="1:7" ht="16">
      <c r="A38" s="15"/>
      <c r="B38" s="15"/>
      <c r="C38" s="15"/>
      <c r="D38" s="15"/>
      <c r="E38" s="42" t="str">
        <f t="shared" si="0"/>
        <v/>
      </c>
      <c r="F38" s="21"/>
      <c r="G38" s="27"/>
    </row>
    <row r="39" spans="1:7" ht="16">
      <c r="A39" s="15"/>
      <c r="B39" s="15"/>
      <c r="C39" s="15"/>
      <c r="D39" s="15"/>
      <c r="E39" s="42" t="str">
        <f t="shared" si="0"/>
        <v/>
      </c>
      <c r="F39" s="21"/>
      <c r="G39" s="27"/>
    </row>
    <row r="40" spans="1:7" ht="16">
      <c r="A40" s="15"/>
      <c r="B40" s="15"/>
      <c r="C40" s="15"/>
      <c r="D40" s="15"/>
      <c r="E40" s="42" t="str">
        <f t="shared" si="0"/>
        <v/>
      </c>
      <c r="F40" s="21"/>
      <c r="G40" s="27"/>
    </row>
    <row r="41" spans="1:7" ht="16">
      <c r="A41" s="15"/>
      <c r="B41" s="15"/>
      <c r="C41" s="15"/>
      <c r="D41" s="15"/>
      <c r="E41" s="42" t="str">
        <f t="shared" si="0"/>
        <v/>
      </c>
      <c r="F41" s="21"/>
      <c r="G41" s="27"/>
    </row>
    <row r="42" spans="1:7" ht="16">
      <c r="A42" s="15"/>
      <c r="B42" s="15"/>
      <c r="C42" s="15"/>
      <c r="D42" s="15"/>
      <c r="E42" s="42" t="str">
        <f t="shared" si="0"/>
        <v/>
      </c>
      <c r="F42" s="21"/>
      <c r="G42" s="27"/>
    </row>
    <row r="43" spans="1:7" ht="16">
      <c r="A43" s="15"/>
      <c r="B43" s="15"/>
      <c r="C43" s="15"/>
      <c r="D43" s="15"/>
      <c r="E43" s="42" t="str">
        <f t="shared" si="0"/>
        <v/>
      </c>
      <c r="F43" s="21"/>
      <c r="G43" s="27"/>
    </row>
    <row r="44" spans="1:7" ht="16">
      <c r="A44" s="15"/>
      <c r="B44" s="15"/>
      <c r="C44" s="15"/>
      <c r="D44" s="15"/>
      <c r="E44" s="42" t="str">
        <f t="shared" si="0"/>
        <v/>
      </c>
      <c r="F44" s="21"/>
      <c r="G44" s="27"/>
    </row>
    <row r="45" spans="1:7" ht="16">
      <c r="A45" s="15"/>
      <c r="B45" s="15"/>
      <c r="C45" s="15"/>
      <c r="D45" s="15"/>
      <c r="E45" s="42" t="str">
        <f t="shared" si="0"/>
        <v/>
      </c>
      <c r="F45" s="21"/>
      <c r="G45" s="27"/>
    </row>
    <row r="46" spans="1:7" ht="16">
      <c r="A46" s="15"/>
      <c r="B46" s="15"/>
      <c r="C46" s="15"/>
      <c r="D46" s="15"/>
      <c r="E46" s="42" t="str">
        <f t="shared" si="0"/>
        <v/>
      </c>
      <c r="F46" s="21"/>
      <c r="G46" s="27"/>
    </row>
    <row r="47" spans="1:7" ht="16">
      <c r="A47" s="15"/>
      <c r="B47" s="15"/>
      <c r="C47" s="15"/>
      <c r="D47" s="15"/>
      <c r="E47" s="42" t="str">
        <f t="shared" si="0"/>
        <v/>
      </c>
      <c r="F47" s="21"/>
      <c r="G47" s="27"/>
    </row>
    <row r="48" spans="1:7" ht="16">
      <c r="A48" s="15"/>
      <c r="B48" s="15"/>
      <c r="C48" s="15"/>
      <c r="D48" s="15"/>
      <c r="E48" s="42" t="str">
        <f t="shared" si="0"/>
        <v/>
      </c>
      <c r="F48" s="21"/>
      <c r="G48" s="27"/>
    </row>
    <row r="49" spans="1:7" ht="16">
      <c r="A49" s="15"/>
      <c r="B49" s="15"/>
      <c r="C49" s="15"/>
      <c r="D49" s="15"/>
      <c r="E49" s="42" t="str">
        <f t="shared" si="0"/>
        <v/>
      </c>
      <c r="F49" s="21"/>
      <c r="G49" s="27"/>
    </row>
    <row r="50" spans="1:7" ht="16">
      <c r="A50" s="15"/>
      <c r="B50" s="15"/>
      <c r="C50" s="15"/>
      <c r="D50" s="15"/>
      <c r="E50" s="42" t="str">
        <f t="shared" si="0"/>
        <v/>
      </c>
      <c r="F50" s="21"/>
      <c r="G50" s="27"/>
    </row>
    <row r="51" spans="1:7" ht="16">
      <c r="A51" s="15"/>
      <c r="B51" s="15"/>
      <c r="C51" s="15"/>
      <c r="D51" s="15"/>
      <c r="E51" s="42" t="str">
        <f t="shared" si="0"/>
        <v/>
      </c>
      <c r="F51" s="21"/>
      <c r="G51" s="27"/>
    </row>
    <row r="52" spans="1:7" ht="16">
      <c r="A52" s="15"/>
      <c r="B52" s="15"/>
      <c r="C52" s="15"/>
      <c r="D52" s="15"/>
      <c r="E52" s="42" t="str">
        <f t="shared" si="0"/>
        <v/>
      </c>
      <c r="F52" s="21"/>
      <c r="G52" s="27"/>
    </row>
    <row r="53" spans="1:7" ht="16">
      <c r="A53" s="15"/>
      <c r="B53" s="15"/>
      <c r="C53" s="15"/>
      <c r="D53" s="15"/>
      <c r="E53" s="42" t="str">
        <f t="shared" si="0"/>
        <v/>
      </c>
      <c r="F53" s="21"/>
      <c r="G53" s="27"/>
    </row>
    <row r="54" spans="1:7" ht="16">
      <c r="A54" s="15"/>
      <c r="B54" s="15"/>
      <c r="C54" s="15"/>
      <c r="D54" s="15"/>
      <c r="E54" s="42" t="str">
        <f t="shared" si="0"/>
        <v/>
      </c>
      <c r="F54" s="21"/>
      <c r="G54" s="27"/>
    </row>
    <row r="55" spans="1:7" ht="16">
      <c r="A55" s="15"/>
      <c r="B55" s="15"/>
      <c r="C55" s="15"/>
      <c r="D55" s="15"/>
      <c r="E55" s="42" t="str">
        <f t="shared" si="0"/>
        <v/>
      </c>
      <c r="F55" s="21"/>
      <c r="G55" s="27"/>
    </row>
    <row r="56" spans="1:7" ht="16">
      <c r="A56" s="15"/>
      <c r="B56" s="15"/>
      <c r="C56" s="15"/>
      <c r="D56" s="15"/>
      <c r="E56" s="42" t="str">
        <f t="shared" si="0"/>
        <v/>
      </c>
      <c r="F56" s="21"/>
      <c r="G56" s="27"/>
    </row>
    <row r="57" spans="1:7" ht="16">
      <c r="A57" s="15"/>
      <c r="B57" s="15"/>
      <c r="C57" s="15"/>
      <c r="D57" s="15"/>
      <c r="E57" s="42" t="str">
        <f t="shared" si="0"/>
        <v/>
      </c>
      <c r="F57" s="21"/>
      <c r="G57" s="27"/>
    </row>
    <row r="58" spans="1:7" ht="16">
      <c r="A58" s="15"/>
      <c r="B58" s="15"/>
      <c r="C58" s="15"/>
      <c r="D58" s="15"/>
      <c r="E58" s="42" t="str">
        <f t="shared" si="0"/>
        <v/>
      </c>
      <c r="F58" s="21"/>
      <c r="G58" s="27"/>
    </row>
    <row r="59" spans="1:7" ht="16">
      <c r="A59" s="15"/>
      <c r="B59" s="15"/>
      <c r="C59" s="15"/>
      <c r="D59" s="15"/>
      <c r="E59" s="42" t="str">
        <f t="shared" si="0"/>
        <v/>
      </c>
      <c r="F59" s="21"/>
      <c r="G59" s="27"/>
    </row>
    <row r="60" spans="1:7" ht="16">
      <c r="A60" s="15"/>
      <c r="B60" s="15"/>
      <c r="C60" s="15"/>
      <c r="D60" s="15"/>
      <c r="E60" s="42" t="str">
        <f t="shared" si="0"/>
        <v/>
      </c>
      <c r="F60" s="21"/>
      <c r="G60" s="27"/>
    </row>
    <row r="61" spans="1:7" ht="16">
      <c r="A61" s="15"/>
      <c r="B61" s="15"/>
      <c r="C61" s="15"/>
      <c r="D61" s="15"/>
      <c r="E61" s="42" t="str">
        <f t="shared" si="0"/>
        <v/>
      </c>
      <c r="F61" s="21"/>
      <c r="G61" s="27"/>
    </row>
    <row r="62" spans="1:7" ht="16">
      <c r="A62" s="15"/>
      <c r="B62" s="15"/>
      <c r="C62" s="15"/>
      <c r="D62" s="15"/>
      <c r="E62" s="42" t="str">
        <f t="shared" si="0"/>
        <v/>
      </c>
      <c r="F62" s="21"/>
      <c r="G62" s="27"/>
    </row>
    <row r="63" spans="1:7" ht="16">
      <c r="A63" s="15"/>
      <c r="B63" s="15"/>
      <c r="C63" s="15"/>
      <c r="D63" s="15"/>
      <c r="E63" s="42" t="str">
        <f t="shared" si="0"/>
        <v/>
      </c>
      <c r="F63" s="21"/>
      <c r="G63" s="27"/>
    </row>
    <row r="64" spans="1:7" ht="16">
      <c r="A64" s="15"/>
      <c r="B64" s="15"/>
      <c r="C64" s="15"/>
      <c r="D64" s="15"/>
      <c r="E64" s="42" t="str">
        <f t="shared" si="0"/>
        <v/>
      </c>
      <c r="F64" s="21"/>
      <c r="G64" s="27"/>
    </row>
    <row r="65" spans="1:7" ht="16">
      <c r="A65" s="15"/>
      <c r="B65" s="15"/>
      <c r="C65" s="15"/>
      <c r="D65" s="15"/>
      <c r="E65" s="42" t="str">
        <f t="shared" si="0"/>
        <v/>
      </c>
      <c r="F65" s="21"/>
      <c r="G65" s="27"/>
    </row>
    <row r="66" spans="1:7" ht="16">
      <c r="A66" s="15"/>
      <c r="B66" s="15"/>
      <c r="C66" s="15"/>
      <c r="D66" s="15"/>
      <c r="E66" s="42" t="str">
        <f t="shared" si="0"/>
        <v/>
      </c>
      <c r="F66" s="21"/>
      <c r="G66" s="27"/>
    </row>
    <row r="67" spans="1:7" ht="16">
      <c r="A67" s="15"/>
      <c r="B67" s="15"/>
      <c r="C67" s="15"/>
      <c r="D67" s="15"/>
      <c r="E67" s="42" t="str">
        <f t="shared" si="0"/>
        <v/>
      </c>
      <c r="F67" s="21"/>
      <c r="G67" s="27"/>
    </row>
    <row r="68" spans="1:7" ht="16">
      <c r="A68" s="15"/>
      <c r="B68" s="15"/>
      <c r="C68" s="15"/>
      <c r="D68" s="15"/>
      <c r="E68" s="42" t="str">
        <f t="shared" si="0"/>
        <v/>
      </c>
      <c r="F68" s="21"/>
      <c r="G68" s="27"/>
    </row>
    <row r="69" spans="1:7" ht="16">
      <c r="A69" s="15"/>
      <c r="B69" s="15"/>
      <c r="C69" s="15"/>
      <c r="D69" s="15"/>
      <c r="E69" s="42" t="str">
        <f t="shared" si="0"/>
        <v/>
      </c>
      <c r="F69" s="21"/>
      <c r="G69" s="27"/>
    </row>
    <row r="70" spans="1:7" ht="16">
      <c r="A70" s="15"/>
      <c r="B70" s="15"/>
      <c r="C70" s="15"/>
      <c r="D70" s="15"/>
      <c r="E70" s="42" t="str">
        <f t="shared" si="0"/>
        <v/>
      </c>
      <c r="F70" s="21"/>
      <c r="G70" s="27"/>
    </row>
    <row r="71" spans="1:7" ht="16">
      <c r="A71" s="15"/>
      <c r="B71" s="15"/>
      <c r="C71" s="15"/>
      <c r="D71" s="15"/>
      <c r="E71" s="42" t="str">
        <f t="shared" si="0"/>
        <v/>
      </c>
      <c r="F71" s="21"/>
      <c r="G71" s="27"/>
    </row>
    <row r="72" spans="1:7" ht="16">
      <c r="A72" s="15"/>
      <c r="B72" s="15"/>
      <c r="C72" s="15"/>
      <c r="D72" s="15"/>
      <c r="E72" s="42" t="str">
        <f t="shared" si="0"/>
        <v/>
      </c>
      <c r="F72" s="21"/>
      <c r="G72" s="27"/>
    </row>
    <row r="73" spans="1:7" ht="16">
      <c r="A73" s="15"/>
      <c r="B73" s="15"/>
      <c r="C73" s="15"/>
      <c r="D73" s="15"/>
      <c r="E73" s="42" t="str">
        <f t="shared" si="0"/>
        <v/>
      </c>
      <c r="F73" s="21"/>
      <c r="G73" s="27"/>
    </row>
    <row r="74" spans="1:7" ht="16">
      <c r="A74" s="15"/>
      <c r="B74" s="15"/>
      <c r="C74" s="15"/>
      <c r="D74" s="15"/>
      <c r="E74" s="42" t="str">
        <f t="shared" si="0"/>
        <v/>
      </c>
      <c r="F74" s="21"/>
      <c r="G74" s="27"/>
    </row>
    <row r="75" spans="1:7" ht="16">
      <c r="A75" s="15"/>
      <c r="B75" s="15"/>
      <c r="C75" s="15"/>
      <c r="D75" s="15"/>
      <c r="E75" s="42" t="str">
        <f t="shared" si="0"/>
        <v/>
      </c>
      <c r="F75" s="21"/>
      <c r="G75" s="27"/>
    </row>
    <row r="76" spans="1:7" ht="16">
      <c r="A76" s="15"/>
      <c r="B76" s="15"/>
      <c r="C76" s="15"/>
      <c r="D76" s="15"/>
      <c r="E76" s="42" t="str">
        <f t="shared" si="0"/>
        <v/>
      </c>
      <c r="F76" s="21"/>
      <c r="G76" s="27"/>
    </row>
    <row r="77" spans="1:7" ht="16">
      <c r="A77" s="15"/>
      <c r="B77" s="15"/>
      <c r="C77" s="15"/>
      <c r="D77" s="15"/>
      <c r="E77" s="42" t="str">
        <f t="shared" si="0"/>
        <v/>
      </c>
      <c r="F77" s="21"/>
      <c r="G77" s="27"/>
    </row>
    <row r="78" spans="1:7" ht="16">
      <c r="A78" s="15"/>
      <c r="B78" s="15"/>
      <c r="C78" s="15"/>
      <c r="D78" s="15"/>
      <c r="E78" s="42" t="str">
        <f t="shared" si="0"/>
        <v/>
      </c>
      <c r="F78" s="21"/>
      <c r="G78" s="27"/>
    </row>
    <row r="79" spans="1:7" ht="16">
      <c r="A79" s="15"/>
      <c r="B79" s="15"/>
      <c r="C79" s="15"/>
      <c r="D79" s="15"/>
      <c r="E79" s="42" t="str">
        <f t="shared" si="0"/>
        <v/>
      </c>
      <c r="F79" s="21"/>
      <c r="G79" s="27"/>
    </row>
    <row r="80" spans="1:7" ht="16">
      <c r="A80" s="15"/>
      <c r="B80" s="15"/>
      <c r="C80" s="15"/>
      <c r="D80" s="15"/>
      <c r="E80" s="42" t="str">
        <f t="shared" si="0"/>
        <v/>
      </c>
      <c r="F80" s="21"/>
      <c r="G80" s="27"/>
    </row>
    <row r="81" spans="1:7" ht="16">
      <c r="A81" s="30"/>
      <c r="B81" s="30"/>
      <c r="C81" s="30"/>
      <c r="D81" s="30"/>
      <c r="E81" s="42" t="str">
        <f t="shared" si="0"/>
        <v/>
      </c>
      <c r="F81" s="31"/>
      <c r="G81" s="27"/>
    </row>
    <row r="82" spans="1:7" ht="16">
      <c r="A82" s="30"/>
      <c r="B82" s="30"/>
      <c r="C82" s="30"/>
      <c r="D82" s="30"/>
      <c r="E82" s="42" t="str">
        <f t="shared" si="0"/>
        <v/>
      </c>
      <c r="F82" s="31"/>
      <c r="G82" s="27"/>
    </row>
    <row r="83" spans="1:7" ht="16">
      <c r="A83" s="30"/>
      <c r="B83" s="30"/>
      <c r="C83" s="30"/>
      <c r="D83" s="30"/>
      <c r="E83" s="42" t="str">
        <f t="shared" si="0"/>
        <v/>
      </c>
      <c r="F83" s="31"/>
      <c r="G83" s="27"/>
    </row>
    <row r="84" spans="1:7" ht="16">
      <c r="A84" s="30"/>
      <c r="B84" s="30"/>
      <c r="C84" s="30"/>
      <c r="D84" s="30"/>
      <c r="E84" s="42" t="str">
        <f t="shared" si="0"/>
        <v/>
      </c>
      <c r="F84" s="31"/>
      <c r="G84" s="27"/>
    </row>
    <row r="85" spans="1:7" ht="16">
      <c r="A85" s="30"/>
      <c r="B85" s="30"/>
      <c r="C85" s="30"/>
      <c r="D85" s="30"/>
      <c r="E85" s="42" t="str">
        <f t="shared" si="0"/>
        <v/>
      </c>
      <c r="F85" s="31"/>
      <c r="G85" s="27"/>
    </row>
    <row r="86" spans="1:7" ht="16">
      <c r="A86" s="30"/>
      <c r="B86" s="30"/>
      <c r="C86" s="30"/>
      <c r="D86" s="30"/>
      <c r="E86" s="42" t="str">
        <f t="shared" si="0"/>
        <v/>
      </c>
      <c r="F86" s="31"/>
      <c r="G86" s="27"/>
    </row>
    <row r="87" spans="1:7" ht="16">
      <c r="A87" s="30"/>
      <c r="B87" s="30"/>
      <c r="C87" s="30"/>
      <c r="D87" s="30"/>
      <c r="E87" s="42" t="str">
        <f t="shared" si="0"/>
        <v/>
      </c>
      <c r="F87" s="31"/>
      <c r="G87" s="27"/>
    </row>
    <row r="88" spans="1:7" ht="16">
      <c r="A88" s="30"/>
      <c r="B88" s="30"/>
      <c r="C88" s="30"/>
      <c r="D88" s="30"/>
      <c r="E88" s="42" t="str">
        <f t="shared" si="0"/>
        <v/>
      </c>
      <c r="F88" s="31"/>
      <c r="G88" s="27"/>
    </row>
    <row r="89" spans="1:7" ht="16">
      <c r="A89" s="30"/>
      <c r="B89" s="30"/>
      <c r="C89" s="30"/>
      <c r="D89" s="30"/>
      <c r="E89" s="42" t="str">
        <f t="shared" si="0"/>
        <v/>
      </c>
      <c r="F89" s="31"/>
      <c r="G89" s="27"/>
    </row>
    <row r="90" spans="1:7" ht="16">
      <c r="A90" s="30"/>
      <c r="B90" s="30"/>
      <c r="C90" s="30"/>
      <c r="D90" s="30"/>
      <c r="E90" s="42" t="str">
        <f t="shared" si="0"/>
        <v/>
      </c>
      <c r="F90" s="31"/>
      <c r="G90" s="27"/>
    </row>
    <row r="91" spans="1:7" ht="16">
      <c r="A91" s="30"/>
      <c r="B91" s="30"/>
      <c r="C91" s="30"/>
      <c r="D91" s="30"/>
      <c r="E91" s="42" t="str">
        <f t="shared" si="0"/>
        <v/>
      </c>
      <c r="F91" s="31"/>
      <c r="G91" s="27"/>
    </row>
    <row r="92" spans="1:7" ht="16">
      <c r="A92" s="30"/>
      <c r="B92" s="30"/>
      <c r="C92" s="30"/>
      <c r="D92" s="30"/>
      <c r="E92" s="42" t="str">
        <f t="shared" si="0"/>
        <v/>
      </c>
      <c r="F92" s="31"/>
      <c r="G92" s="27"/>
    </row>
    <row r="93" spans="1:7" ht="16">
      <c r="A93" s="30"/>
      <c r="B93" s="30"/>
      <c r="C93" s="30"/>
      <c r="D93" s="30"/>
      <c r="E93" s="42" t="str">
        <f t="shared" ref="E93:E114" si="1">IFERROR(D93  *(180/3) / ($B$17/$B$19), "")</f>
        <v/>
      </c>
      <c r="F93" s="31"/>
      <c r="G93" s="27"/>
    </row>
    <row r="94" spans="1:7" ht="16">
      <c r="A94" s="30"/>
      <c r="B94" s="30"/>
      <c r="C94" s="30"/>
      <c r="D94" s="30"/>
      <c r="E94" s="42" t="str">
        <f t="shared" si="1"/>
        <v/>
      </c>
      <c r="F94" s="31"/>
      <c r="G94" s="27"/>
    </row>
    <row r="95" spans="1:7" ht="16">
      <c r="A95" s="30"/>
      <c r="B95" s="30"/>
      <c r="C95" s="30"/>
      <c r="D95" s="30"/>
      <c r="E95" s="42" t="str">
        <f t="shared" si="1"/>
        <v/>
      </c>
      <c r="F95" s="31"/>
      <c r="G95" s="27"/>
    </row>
    <row r="96" spans="1:7" ht="16">
      <c r="A96" s="30"/>
      <c r="B96" s="30"/>
      <c r="C96" s="30"/>
      <c r="D96" s="30"/>
      <c r="E96" s="42" t="str">
        <f t="shared" si="1"/>
        <v/>
      </c>
      <c r="F96" s="31"/>
      <c r="G96" s="27"/>
    </row>
    <row r="97" spans="1:7" ht="16">
      <c r="A97" s="30"/>
      <c r="B97" s="30"/>
      <c r="C97" s="30"/>
      <c r="D97" s="30"/>
      <c r="E97" s="42" t="str">
        <f t="shared" si="1"/>
        <v/>
      </c>
      <c r="F97" s="31"/>
      <c r="G97" s="27"/>
    </row>
    <row r="98" spans="1:7" ht="16">
      <c r="A98" s="30"/>
      <c r="B98" s="30"/>
      <c r="C98" s="30"/>
      <c r="D98" s="30"/>
      <c r="E98" s="42" t="str">
        <f t="shared" si="1"/>
        <v/>
      </c>
      <c r="F98" s="31"/>
      <c r="G98" s="27"/>
    </row>
    <row r="99" spans="1:7" ht="16">
      <c r="A99" s="30"/>
      <c r="B99" s="30"/>
      <c r="C99" s="30"/>
      <c r="D99" s="30"/>
      <c r="E99" s="42" t="str">
        <f t="shared" si="1"/>
        <v/>
      </c>
      <c r="F99" s="31"/>
      <c r="G99" s="27"/>
    </row>
    <row r="100" spans="1:7" ht="16">
      <c r="A100" s="30"/>
      <c r="B100" s="30"/>
      <c r="C100" s="30"/>
      <c r="D100" s="30"/>
      <c r="E100" s="42" t="str">
        <f t="shared" si="1"/>
        <v/>
      </c>
      <c r="F100" s="31"/>
      <c r="G100" s="27"/>
    </row>
    <row r="101" spans="1:7" ht="16">
      <c r="A101" s="30"/>
      <c r="B101" s="30"/>
      <c r="C101" s="30"/>
      <c r="D101" s="30"/>
      <c r="E101" s="42" t="str">
        <f t="shared" si="1"/>
        <v/>
      </c>
      <c r="F101" s="31"/>
      <c r="G101" s="27"/>
    </row>
    <row r="102" spans="1:7" ht="16">
      <c r="A102" s="30"/>
      <c r="B102" s="30"/>
      <c r="C102" s="30"/>
      <c r="D102" s="30"/>
      <c r="E102" s="42" t="str">
        <f t="shared" si="1"/>
        <v/>
      </c>
      <c r="F102" s="31"/>
      <c r="G102" s="27"/>
    </row>
    <row r="103" spans="1:7" ht="16">
      <c r="A103" s="30"/>
      <c r="B103" s="30"/>
      <c r="C103" s="30"/>
      <c r="D103" s="30"/>
      <c r="E103" s="42" t="str">
        <f t="shared" si="1"/>
        <v/>
      </c>
      <c r="F103" s="31"/>
      <c r="G103" s="27"/>
    </row>
    <row r="104" spans="1:7" ht="16">
      <c r="A104" s="30"/>
      <c r="B104" s="30"/>
      <c r="C104" s="30"/>
      <c r="D104" s="30"/>
      <c r="E104" s="42" t="str">
        <f t="shared" si="1"/>
        <v/>
      </c>
      <c r="F104" s="31"/>
      <c r="G104" s="27"/>
    </row>
    <row r="105" spans="1:7" ht="16">
      <c r="A105" s="30"/>
      <c r="B105" s="30"/>
      <c r="C105" s="30"/>
      <c r="D105" s="30"/>
      <c r="E105" s="42" t="str">
        <f t="shared" si="1"/>
        <v/>
      </c>
      <c r="F105" s="31"/>
      <c r="G105" s="27"/>
    </row>
    <row r="106" spans="1:7" ht="16">
      <c r="A106" s="30"/>
      <c r="B106" s="30"/>
      <c r="C106" s="30"/>
      <c r="D106" s="30"/>
      <c r="E106" s="42" t="str">
        <f t="shared" si="1"/>
        <v/>
      </c>
      <c r="F106" s="31"/>
      <c r="G106" s="27"/>
    </row>
    <row r="107" spans="1:7" ht="16">
      <c r="A107" s="30"/>
      <c r="B107" s="30"/>
      <c r="C107" s="30"/>
      <c r="D107" s="30"/>
      <c r="E107" s="42" t="str">
        <f t="shared" si="1"/>
        <v/>
      </c>
      <c r="F107" s="31"/>
      <c r="G107" s="27"/>
    </row>
    <row r="108" spans="1:7" ht="16">
      <c r="A108" s="30"/>
      <c r="B108" s="30"/>
      <c r="C108" s="30"/>
      <c r="D108" s="30"/>
      <c r="E108" s="42" t="str">
        <f t="shared" si="1"/>
        <v/>
      </c>
      <c r="F108" s="31"/>
      <c r="G108" s="27"/>
    </row>
    <row r="109" spans="1:7" ht="16">
      <c r="A109" s="30"/>
      <c r="B109" s="30"/>
      <c r="C109" s="30"/>
      <c r="D109" s="30"/>
      <c r="E109" s="42" t="str">
        <f t="shared" si="1"/>
        <v/>
      </c>
      <c r="F109" s="31"/>
      <c r="G109" s="27"/>
    </row>
    <row r="110" spans="1:7" ht="16">
      <c r="A110" s="15"/>
      <c r="B110" s="15"/>
      <c r="C110" s="15"/>
      <c r="D110" s="15"/>
      <c r="E110" s="42" t="str">
        <f t="shared" si="1"/>
        <v/>
      </c>
      <c r="F110" s="21"/>
      <c r="G110" s="27"/>
    </row>
    <row r="111" spans="1:7" ht="16">
      <c r="A111" s="15"/>
      <c r="B111" s="15"/>
      <c r="C111" s="15"/>
      <c r="D111" s="15"/>
      <c r="E111" s="42" t="str">
        <f t="shared" si="1"/>
        <v/>
      </c>
      <c r="F111" s="21"/>
      <c r="G111" s="27"/>
    </row>
    <row r="112" spans="1:7" ht="16">
      <c r="A112" s="15"/>
      <c r="B112" s="15"/>
      <c r="C112" s="15"/>
      <c r="D112" s="15"/>
      <c r="E112" s="42" t="str">
        <f t="shared" si="1"/>
        <v/>
      </c>
      <c r="F112" s="21"/>
      <c r="G112" s="27"/>
    </row>
    <row r="113" spans="1:7" ht="16">
      <c r="A113" s="15"/>
      <c r="B113" s="15"/>
      <c r="C113" s="15"/>
      <c r="D113" s="15"/>
      <c r="E113" s="42" t="str">
        <f t="shared" si="1"/>
        <v/>
      </c>
      <c r="F113" s="21"/>
      <c r="G113" s="27"/>
    </row>
    <row r="114" spans="1:7" ht="16">
      <c r="A114" s="15"/>
      <c r="B114" s="15"/>
      <c r="C114" s="15"/>
      <c r="D114" s="15"/>
      <c r="E114" s="42" t="str">
        <f t="shared" si="1"/>
        <v/>
      </c>
      <c r="F114" s="21"/>
      <c r="G114" s="27"/>
    </row>
  </sheetData>
  <sheetProtection sheet="1" selectLockedCells="1"/>
  <mergeCells count="8">
    <mergeCell ref="A2:B2"/>
    <mergeCell ref="D2:F2"/>
    <mergeCell ref="A26:B26"/>
    <mergeCell ref="A1:C1"/>
    <mergeCell ref="D7:F7"/>
    <mergeCell ref="D8:F8"/>
    <mergeCell ref="D9:F9"/>
    <mergeCell ref="D10:F10"/>
  </mergeCells>
  <phoneticPr fontId="26" type="noConversion"/>
  <conditionalFormatting sqref="C28:C114">
    <cfRule type="expression" dxfId="12" priority="31">
      <formula>AND(C28=0,#REF!=1)</formula>
    </cfRule>
  </conditionalFormatting>
  <conditionalFormatting sqref="C28:G28 E29:E114">
    <cfRule type="expression" dxfId="11" priority="12">
      <formula>AND(ISBLANK(#REF!)=FALSE,ISBLANK(C28))</formula>
    </cfRule>
  </conditionalFormatting>
  <conditionalFormatting sqref="D28:D114">
    <cfRule type="expression" dxfId="10" priority="30">
      <formula>AND(D28=1,#REF!=0)</formula>
    </cfRule>
    <cfRule type="expression" dxfId="9" priority="58">
      <formula>AND(D28=0,#REF!=1)</formula>
    </cfRule>
  </conditionalFormatting>
  <conditionalFormatting sqref="E28:E114">
    <cfRule type="expression" dxfId="8" priority="8">
      <formula>AND(E28=1,#REF!=0)</formula>
    </cfRule>
  </conditionalFormatting>
  <conditionalFormatting sqref="F28 G30">
    <cfRule type="expression" dxfId="7" priority="43">
      <formula>AND(F28=1,#REF!&gt;=5)</formula>
    </cfRule>
  </conditionalFormatting>
  <conditionalFormatting sqref="F28">
    <cfRule type="expression" dxfId="6" priority="14">
      <formula>AND(ISBLANK($C29)=FALSE,ISBLANK(F28))</formula>
    </cfRule>
  </conditionalFormatting>
  <conditionalFormatting sqref="F30">
    <cfRule type="expression" dxfId="5" priority="57">
      <formula>AND(F30=1,#REF!&gt;=5)</formula>
    </cfRule>
  </conditionalFormatting>
  <conditionalFormatting sqref="F31:F114">
    <cfRule type="expression" dxfId="4" priority="54">
      <formula>AND(F31=1,#REF!&gt;=5)</formula>
    </cfRule>
  </conditionalFormatting>
  <conditionalFormatting sqref="G28 G31:G114">
    <cfRule type="expression" dxfId="3" priority="44">
      <formula>AND(G28=1,#REF!&gt;=5)</formula>
    </cfRule>
  </conditionalFormatting>
  <conditionalFormatting sqref="G28:G114 C29:E29 C30:F114">
    <cfRule type="expression" dxfId="2" priority="5">
      <formula>AND(ISBLANK($C28)=FALSE,ISBLANK(C28))</formula>
    </cfRule>
  </conditionalFormatting>
  <conditionalFormatting sqref="G28:G114">
    <cfRule type="expression" dxfId="1" priority="1">
      <formula>AND(G28&gt;=5,#REF!=1)</formula>
    </cfRule>
    <cfRule type="expression" dxfId="0" priority="34">
      <formula>AND(G28=1,#REF!&gt;=5)</formula>
    </cfRule>
  </conditionalFormatting>
  <dataValidations count="14">
    <dataValidation type="whole" allowBlank="1" errorTitle="Ungültige Eingabe" error="Email-Adresse ist nicht gülitg" promptTitle="E-Mail" prompt="Gültige Email-Adresse angeben" sqref="B24" xr:uid="{B3CBE4F2-517E-4E68-BEE1-469B1075C841}">
      <formula1>1</formula1>
      <formula2>10</formula2>
    </dataValidation>
    <dataValidation allowBlank="1" errorTitle="Ungültige Eingabe" error="Email-Adresse ist nicht gülitg" promptTitle="E-Mail" prompt="Gültige Email-Adresse angeben" sqref="B10 A15 B12" xr:uid="{4FE25B1D-5CBB-4975-BC26-C0F0B36D33DB}"/>
    <dataValidation type="textLength" allowBlank="1" errorTitle="Ungültige Eingabe" error="Email-Adresse ist nicht gülitg" promptTitle="E-Mail" prompt="Gültige Email-Adresse angeben" sqref="E17" xr:uid="{BD5F531C-B7D4-C14A-BCDF-C2D12CCC1CE2}">
      <formula1>10</formula1>
      <formula2>1000</formula2>
    </dataValidation>
    <dataValidation type="decimal" errorTitle="Ungültige Eingabe" error="Email-Adresse ist nicht gülitg" promptTitle="E-Mail" prompt="Gültige Email-Adresse angeben" sqref="B21:B22" xr:uid="{7DA24993-6482-A940-A760-6678CEDB3908}">
      <formula1>1</formula1>
      <formula2>20</formula2>
    </dataValidation>
    <dataValidation type="whole" errorTitle="Ungültige Eingabe" error="Email-Adresse ist nicht gülitg" promptTitle="E-Mail" prompt="Gültige Email-Adresse angeben" sqref="B17" xr:uid="{883203DA-6895-3A45-8823-BFBF38FA0902}">
      <formula1>10</formula1>
      <formula2>5000</formula2>
    </dataValidation>
    <dataValidation type="whole" errorTitle="Ungültige Eingabe" error="Email-Adresse ist nicht gülitg" promptTitle="E-Mail" prompt="Gültige Email-Adresse angeben" sqref="B18" xr:uid="{D45F5A8F-590B-4546-93E6-DADDD2C50E99}">
      <formula1>1</formula1>
      <formula2>20</formula2>
    </dataValidation>
    <dataValidation type="whole" errorTitle="Ungültige Eingabe" error="Email-Adresse ist nicht gülitg" promptTitle="E-Mail" prompt="Gültige Email-Adresse angeben" sqref="B20 B23" xr:uid="{552818D2-EA55-BC46-A8EA-BEFF3D3CAAD4}">
      <formula1>1</formula1>
      <formula2>10</formula2>
    </dataValidation>
    <dataValidation type="decimal" allowBlank="1" showInputMessage="1" showErrorMessage="1" errorTitle="Invalid entry" error="Please enter your credit points as credited by your original university as a decimal" promptTitle="Credit points" prompt="Please enter your credit points as credited by your original university as a decimal" sqref="D28:D114" xr:uid="{B05D6C59-9C1C-DC4B-B869-6E34EC8D220C}">
      <formula1>0</formula1>
      <formula2>1000</formula2>
    </dataValidation>
    <dataValidation type="decimal" allowBlank="1" error="Please enter a decimal value between 0 and 50" promptTitle="ECTS credit points" prompt="Number of ECTS credit points. May need to be converted from the credit points originally assigned by your university. If you do not have an official conversion, please refer to the description above." sqref="E28:E114" xr:uid="{8BBE7CB4-74F9-8F41-93E3-7D50EA92623C}">
      <formula1>0</formula1>
      <formula2>50</formula2>
    </dataValidation>
    <dataValidation type="decimal" allowBlank="1" errorTitle="Invalid entry" error="Please enter a grade from the following list:_x000a_1,0 1,3 1,7 2,0 2,3 2,7 3,0 3,3 3,7 4,0: passing grades_x000a_5,0: failed" promptTitle="Valid Grades" prompt="1,0 1,3 1,7 2,0 2,3 2,7 3,0 3,3 3,7 4,0 : passing grades_x000a_5,0: failed" sqref="G28:G114" xr:uid="{D95F75E8-C2B0-584C-B0B0-D5605A704102}">
      <formula1>0</formula1>
      <formula2>10</formula2>
    </dataValidation>
    <dataValidation type="list" errorTitle="Ungültige Eingabe" error="Email-Adresse ist nicht gülitg" promptTitle="E-Mail" prompt="Gültige Email-Adresse angeben" sqref="B19" xr:uid="{FB038E0D-84CF-6B4B-A013-79C0DF569144}">
      <formula1>$J$9:$J$12</formula1>
    </dataValidation>
    <dataValidation type="list" errorTitle="Ungültige Eingabe" error="Email-Adresse ist nicht gülitg" promptTitle="E-Mail" prompt="Gültige Email-Adresse angeben" sqref="B16" xr:uid="{E872636E-4CA3-DC4B-98BF-A90BE6973B77}">
      <formula1>$J$19:$J$20</formula1>
    </dataValidation>
    <dataValidation type="decimal" allowBlank="1" showInputMessage="1" showErrorMessage="1" sqref="B15" xr:uid="{2CABEBF7-1EEA-E348-84D9-3E7A0095802E}">
      <formula1>1</formula1>
      <formula2>100</formula2>
    </dataValidation>
    <dataValidation type="list" allowBlank="1" showInputMessage="1" errorTitle="Invalid entry" error="Please enter either 1 or 0._x000a_1: Module belongs to computer science fundamentals_x000a_0: Module does not belong to computer science fundamentals" promptTitle="Module classification" prompt="Assign the module either to general computer science fundamentals or to theoretical computer science and math. Choose 'other' if the module does not belong to either" sqref="C28:C114" xr:uid="{88F5DFA7-4427-334A-AE15-DA31445F7AE1}">
      <formula1>$J$4:$J$6</formula1>
    </dataValidation>
  </dataValidations>
  <hyperlinks>
    <hyperlink ref="D10:F10" r:id="rId1" display="Please visit https://www.informatik.uni-wuerzburg.de/en/studies/degree-programmes/master-computer-science/application/ for instructions on how to apply" xr:uid="{1C197819-2EAA-2647-A206-2C1F1B2C37E7}"/>
  </hyperlinks>
  <pageMargins left="0.7" right="0.7" top="0.78740157499999996" bottom="0.78740157499999996" header="0.3" footer="0.3"/>
  <pageSetup paperSize="9" orientation="portrait" verticalDpi="597" r:id="rId2"/>
  <ignoredErrors>
    <ignoredError sqref="G5" calculatedColumn="1"/>
  </ignoredErrors>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140" zoomScaleNormal="140" workbookViewId="0">
      <selection activeCell="D25" sqref="D25"/>
    </sheetView>
  </sheetViews>
  <sheetFormatPr baseColWidth="10" defaultRowHeight="15"/>
  <cols>
    <col min="1" max="1" width="16.6640625" style="1" customWidth="1"/>
    <col min="2" max="2" width="16.83203125" style="1" bestFit="1" customWidth="1"/>
    <col min="3" max="3" width="16.83203125" customWidth="1"/>
    <col min="4" max="4" width="69.33203125" bestFit="1" customWidth="1"/>
  </cols>
  <sheetData>
    <row r="1" spans="1:4" ht="16">
      <c r="A1" s="12" t="s">
        <v>45</v>
      </c>
      <c r="B1" s="12" t="s">
        <v>38</v>
      </c>
      <c r="C1" s="3" t="s">
        <v>4</v>
      </c>
      <c r="D1" s="3" t="s">
        <v>5</v>
      </c>
    </row>
    <row r="2" spans="1:4" ht="16">
      <c r="A2" s="2">
        <v>1</v>
      </c>
      <c r="B2" s="12" t="s">
        <v>33</v>
      </c>
      <c r="C2" s="3" t="s">
        <v>6</v>
      </c>
      <c r="D2" s="3" t="s">
        <v>8</v>
      </c>
    </row>
    <row r="3" spans="1:4" ht="16">
      <c r="A3" s="2">
        <v>1.3</v>
      </c>
      <c r="B3" s="12" t="s">
        <v>39</v>
      </c>
      <c r="C3" s="3" t="s">
        <v>6</v>
      </c>
      <c r="D3" s="3"/>
    </row>
    <row r="4" spans="1:4" ht="16">
      <c r="A4" s="2">
        <v>1.7</v>
      </c>
      <c r="B4" s="12" t="s">
        <v>40</v>
      </c>
      <c r="C4" s="3" t="s">
        <v>7</v>
      </c>
      <c r="D4" s="3"/>
    </row>
    <row r="5" spans="1:4" ht="16">
      <c r="A5" s="2">
        <v>2</v>
      </c>
      <c r="B5" s="12" t="s">
        <v>34</v>
      </c>
      <c r="C5" s="3" t="s">
        <v>7</v>
      </c>
      <c r="D5" s="3" t="s">
        <v>9</v>
      </c>
    </row>
    <row r="6" spans="1:4" ht="16">
      <c r="A6" s="2">
        <v>2.2999999999999998</v>
      </c>
      <c r="B6" s="12" t="s">
        <v>41</v>
      </c>
      <c r="C6" s="3" t="s">
        <v>7</v>
      </c>
      <c r="D6" s="3"/>
    </row>
    <row r="7" spans="1:4" ht="16">
      <c r="A7" s="2">
        <v>2.7</v>
      </c>
      <c r="B7" s="12" t="s">
        <v>42</v>
      </c>
      <c r="C7" s="3" t="s">
        <v>10</v>
      </c>
      <c r="D7" s="3"/>
    </row>
    <row r="8" spans="1:4" ht="16">
      <c r="A8" s="2">
        <v>3</v>
      </c>
      <c r="B8" s="12" t="s">
        <v>35</v>
      </c>
      <c r="C8" s="3" t="s">
        <v>10</v>
      </c>
      <c r="D8" s="3" t="s">
        <v>12</v>
      </c>
    </row>
    <row r="9" spans="1:4" ht="16">
      <c r="A9" s="2">
        <v>3.3</v>
      </c>
      <c r="B9" s="12" t="s">
        <v>43</v>
      </c>
      <c r="C9" s="3" t="s">
        <v>10</v>
      </c>
      <c r="D9" s="3"/>
    </row>
    <row r="10" spans="1:4" ht="16">
      <c r="A10" s="2">
        <v>3.7</v>
      </c>
      <c r="B10" s="12" t="s">
        <v>44</v>
      </c>
      <c r="C10" s="3" t="s">
        <v>13</v>
      </c>
      <c r="D10" s="3"/>
    </row>
    <row r="11" spans="1:4" ht="16">
      <c r="A11" s="2">
        <v>4</v>
      </c>
      <c r="B11" s="12" t="s">
        <v>36</v>
      </c>
      <c r="C11" s="3" t="s">
        <v>13</v>
      </c>
      <c r="D11" s="3" t="s">
        <v>11</v>
      </c>
    </row>
    <row r="12" spans="1:4" ht="16">
      <c r="A12" s="2">
        <v>5</v>
      </c>
      <c r="B12" s="12" t="s">
        <v>37</v>
      </c>
      <c r="C12" s="3" t="s">
        <v>15</v>
      </c>
      <c r="D12" s="3" t="s">
        <v>14</v>
      </c>
    </row>
    <row r="19" spans="1:3" ht="21">
      <c r="A19" s="6" t="s">
        <v>46</v>
      </c>
      <c r="B19" s="6"/>
    </row>
    <row r="20" spans="1:3">
      <c r="A20"/>
      <c r="B20"/>
    </row>
    <row r="21" spans="1:3" ht="16">
      <c r="A21" s="3"/>
      <c r="B21" s="3"/>
      <c r="C21" s="3"/>
    </row>
    <row r="22" spans="1:3" ht="16">
      <c r="A22" s="3"/>
      <c r="B22" s="3"/>
      <c r="C22" s="3"/>
    </row>
    <row r="23" spans="1:3" ht="16">
      <c r="A23" s="14" t="s">
        <v>50</v>
      </c>
      <c r="B23" s="14" t="s">
        <v>48</v>
      </c>
    </row>
    <row r="24" spans="1:3" ht="16">
      <c r="A24" s="3" t="s">
        <v>19</v>
      </c>
      <c r="B24" s="3" t="s">
        <v>20</v>
      </c>
    </row>
    <row r="25" spans="1:3" ht="16">
      <c r="A25" s="3" t="s">
        <v>21</v>
      </c>
      <c r="B25" s="3" t="s">
        <v>22</v>
      </c>
    </row>
    <row r="26" spans="1:3" ht="16">
      <c r="A26" s="3" t="s">
        <v>23</v>
      </c>
      <c r="B26" s="14" t="s">
        <v>49</v>
      </c>
    </row>
    <row r="27" spans="1:3" ht="16">
      <c r="A27" s="3"/>
      <c r="B27" s="3"/>
      <c r="C27" s="3"/>
    </row>
    <row r="28" spans="1:3" ht="16">
      <c r="A28" s="3"/>
      <c r="B28" s="3"/>
      <c r="C28" s="3"/>
    </row>
    <row r="29" spans="1:3" ht="16">
      <c r="A29" s="7"/>
      <c r="B29" s="7"/>
      <c r="C29" s="3"/>
    </row>
    <row r="30" spans="1:3" ht="16">
      <c r="A30" s="7"/>
      <c r="B30" s="7"/>
      <c r="C30" s="3"/>
    </row>
  </sheetData>
  <sheetProtection sheet="1" selectLockedCells="1"/>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Module assessment</vt:lpstr>
      <vt:lpstr>Grade conversion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Florian Metzger</cp:lastModifiedBy>
  <dcterms:created xsi:type="dcterms:W3CDTF">2022-07-30T13:32:00Z</dcterms:created>
  <dcterms:modified xsi:type="dcterms:W3CDTF">2024-09-16T13:19:11Z</dcterms:modified>
</cp:coreProperties>
</file>